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https://luky.sharepoint.com/sites/setp/Shared Documents/Info Sheets to be Shared/"/>
    </mc:Choice>
  </mc:AlternateContent>
  <xr:revisionPtr revIDLastSave="56" documentId="8_{8E418845-6340-4ABB-854B-1B31219F4FB2}" xr6:coauthVersionLast="47" xr6:coauthVersionMax="47" xr10:uidLastSave="{2FDA00F1-AC9B-4E15-895A-4CF70AF3B608}"/>
  <bookViews>
    <workbookView xWindow="-120" yWindow="-120" windowWidth="29040" windowHeight="15720" xr2:uid="{00000000-000D-0000-FFFF-FFFF00000000}"/>
  </bookViews>
  <sheets>
    <sheet name="Instructions" sheetId="12" r:id="rId1"/>
    <sheet name="Track Traditional SE Adult " sheetId="1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3" i="11" l="1"/>
  <c r="B54" i="11" s="1"/>
  <c r="B34" i="11"/>
  <c r="B35" i="11" s="1"/>
  <c r="B21" i="11"/>
  <c r="B22" i="11" s="1"/>
  <c r="AB10" i="11"/>
  <c r="AC10" i="11" s="1"/>
  <c r="AC12" i="11" s="1"/>
  <c r="X10" i="11"/>
  <c r="Y10" i="11" s="1"/>
  <c r="Y12" i="11" s="1"/>
  <c r="T10" i="11"/>
  <c r="P10" i="11"/>
  <c r="Q10" i="11" s="1"/>
  <c r="Q12" i="11" s="1"/>
  <c r="L10" i="11"/>
  <c r="M10" i="11" s="1"/>
  <c r="M12" i="11" s="1"/>
  <c r="H10" i="11"/>
  <c r="I10" i="11" s="1"/>
  <c r="I12" i="11" s="1"/>
  <c r="AB2" i="11"/>
  <c r="AC2" i="11" s="1"/>
  <c r="AC4" i="11" s="1"/>
  <c r="X2" i="11"/>
  <c r="Y2" i="11" s="1"/>
  <c r="Y4" i="11" s="1"/>
  <c r="T2" i="11"/>
  <c r="U2" i="11" s="1"/>
  <c r="U4" i="11" s="1"/>
  <c r="P2" i="11"/>
  <c r="Q2" i="11" s="1"/>
  <c r="Q4" i="11" s="1"/>
  <c r="L2" i="11"/>
  <c r="M2" i="11" s="1"/>
  <c r="M4" i="11" s="1"/>
  <c r="H2" i="11"/>
  <c r="I2" i="11" s="1"/>
  <c r="I4" i="11" s="1"/>
  <c r="U10" i="11" l="1"/>
  <c r="U12" i="11" s="1"/>
  <c r="AC14" i="11" s="1"/>
  <c r="B80" i="11"/>
  <c r="Q14" i="11"/>
  <c r="AC7" i="11"/>
  <c r="Q7" i="11"/>
</calcChain>
</file>

<file path=xl/sharedStrings.xml><?xml version="1.0" encoding="utf-8"?>
<sst xmlns="http://schemas.openxmlformats.org/spreadsheetml/2006/main" count="213" uniqueCount="129">
  <si>
    <t>Monthly and Quarterly Billing - Step 8</t>
  </si>
  <si>
    <t>January Invoices</t>
  </si>
  <si>
    <t>February Invoices</t>
  </si>
  <si>
    <t>March Invoices</t>
  </si>
  <si>
    <t>April Invoices</t>
  </si>
  <si>
    <t>May Invoices</t>
  </si>
  <si>
    <t>June Invoices</t>
  </si>
  <si>
    <t>General Information Section- Step 1</t>
  </si>
  <si>
    <t>Billable Hours * $80</t>
  </si>
  <si>
    <t>Consumer Name:</t>
  </si>
  <si>
    <t>Outcomes</t>
  </si>
  <si>
    <t>Employment Specialist:</t>
  </si>
  <si>
    <t>OVR Counselor:</t>
  </si>
  <si>
    <t>PCEP/Discovery Section - Step 2</t>
  </si>
  <si>
    <t>Quarter 1 invoices</t>
  </si>
  <si>
    <t>Quarter 2 invoices</t>
  </si>
  <si>
    <t>PCEP/Discovery Auth Number</t>
  </si>
  <si>
    <t>July Invoices</t>
  </si>
  <si>
    <t>August Invoices</t>
  </si>
  <si>
    <t>September Invoices</t>
  </si>
  <si>
    <t>October Invoices</t>
  </si>
  <si>
    <t>November Invoices</t>
  </si>
  <si>
    <t>December Invoices</t>
  </si>
  <si>
    <t>PCEP/Discovery Date Authorization Ends</t>
  </si>
  <si>
    <r>
      <t xml:space="preserve">PCEP/Discovery Time </t>
    </r>
    <r>
      <rPr>
        <b/>
        <i/>
        <u/>
        <sz val="11"/>
        <color theme="1"/>
        <rFont val="Avenir Next LT Pro"/>
        <family val="2"/>
      </rPr>
      <t>Billable</t>
    </r>
  </si>
  <si>
    <t>PCEP/Discovery Activity Date, Description, Hours</t>
  </si>
  <si>
    <t>PCEP/Discovery Time Billable</t>
  </si>
  <si>
    <t>Quarter 3 invoices</t>
  </si>
  <si>
    <t>Quarter 4 invoices</t>
  </si>
  <si>
    <t>PCEP/Discovery Hours Completed</t>
  </si>
  <si>
    <t>PCEP/Discovery Hours Invoice Amount</t>
  </si>
  <si>
    <t>PCEP Completion &amp; Invoice Date</t>
  </si>
  <si>
    <t>Job Development Section - Step 3</t>
  </si>
  <si>
    <t>Job Development Authorization Number</t>
  </si>
  <si>
    <t>Job Development Authorization Begin Service Date (Notes due on the 5th)</t>
  </si>
  <si>
    <t>Job Development Authorization End Date</t>
  </si>
  <si>
    <r>
      <t xml:space="preserve">Job Development Time </t>
    </r>
    <r>
      <rPr>
        <b/>
        <i/>
        <u/>
        <sz val="11"/>
        <color theme="1"/>
        <rFont val="Avenir Next LT Pro"/>
        <family val="2"/>
      </rPr>
      <t>Billable</t>
    </r>
  </si>
  <si>
    <t>Job Development Activity Date, Description, and Hours</t>
  </si>
  <si>
    <t>Job Development Time Billable</t>
  </si>
  <si>
    <t>Job Development Hours Completed</t>
  </si>
  <si>
    <t>Job Development Hours Invoice Amount</t>
  </si>
  <si>
    <t>Job Acquisition Form Submitted Date</t>
  </si>
  <si>
    <t>First Day of Work &amp; Job Development Invoice Date</t>
  </si>
  <si>
    <t>Supported Employment Section - Step 4</t>
  </si>
  <si>
    <t>Supported Employment Services Authorization Number</t>
  </si>
  <si>
    <t>Supported Employment Services Authorization Date Begins (notes due on the 5th)</t>
  </si>
  <si>
    <t xml:space="preserve">Supported Employment Services Authorization Date Ends </t>
  </si>
  <si>
    <r>
      <t xml:space="preserve">Supported Employment Services Time </t>
    </r>
    <r>
      <rPr>
        <b/>
        <i/>
        <u/>
        <sz val="11"/>
        <color theme="1"/>
        <rFont val="Avenir Next LT Pro"/>
        <family val="2"/>
      </rPr>
      <t>Billable</t>
    </r>
  </si>
  <si>
    <t>Supported Employment Services Date, Description, and Hours</t>
  </si>
  <si>
    <t>Supported Employment Services Time Billable</t>
  </si>
  <si>
    <t>Supported Employment Services Hours Provided</t>
  </si>
  <si>
    <t>Supported Employment Services Hours Invoice Amount</t>
  </si>
  <si>
    <t>Extended Services Section - Step 5</t>
  </si>
  <si>
    <t xml:space="preserve">Employment Stability Assessment Date </t>
  </si>
  <si>
    <t>Extended Services Authorization Date Begins</t>
  </si>
  <si>
    <t>Extended Services Plan Day 1 Date Submitted</t>
  </si>
  <si>
    <t>Extended Services Plan Day 1 Authorization Number</t>
  </si>
  <si>
    <t>Extended Services Day 1 Invoice Amount</t>
  </si>
  <si>
    <r>
      <t>Extended Services Time</t>
    </r>
    <r>
      <rPr>
        <b/>
        <i/>
        <u/>
        <sz val="11"/>
        <color theme="1"/>
        <rFont val="Avenir Next LT Pro"/>
        <family val="2"/>
      </rPr>
      <t xml:space="preserve"> not Billable</t>
    </r>
  </si>
  <si>
    <t>Extended Services Adult Day 1 - Day 45</t>
  </si>
  <si>
    <t>Extended Services Report (due monthly)</t>
  </si>
  <si>
    <t>Extended Services Plan Day 45 date submitted</t>
  </si>
  <si>
    <t>Extended Services Authorization Day 45 Invoice Amount</t>
  </si>
  <si>
    <t>Extended Services Authorization Day 45 Number</t>
  </si>
  <si>
    <r>
      <t xml:space="preserve">Extended Services Time </t>
    </r>
    <r>
      <rPr>
        <b/>
        <i/>
        <u/>
        <sz val="11"/>
        <color theme="1"/>
        <rFont val="Avenir Next LT Pro"/>
        <family val="2"/>
      </rPr>
      <t>not Billable</t>
    </r>
  </si>
  <si>
    <t>Extended Services Adult Day 45 - Day 90</t>
  </si>
  <si>
    <t>Extended Services Plan Day 90 date submitted</t>
  </si>
  <si>
    <t>Extended  Services Authorization Day 90 Invoice amount</t>
  </si>
  <si>
    <t>Bonus Section - Step 6 and 7</t>
  </si>
  <si>
    <t>Bonus Payments (Over 20 hours, $13.94/h) The amount for hourly wage changes every July 1</t>
  </si>
  <si>
    <t>Bonus Payments (51% premium of med. Ins.)</t>
  </si>
  <si>
    <t xml:space="preserve">Total Invoiced: </t>
  </si>
  <si>
    <t>Step 1</t>
  </si>
  <si>
    <t>General Information</t>
  </si>
  <si>
    <t>Complete the General Information section  by entering consumer name, employment specialist name and OVR conselor name. This information can be found in the authorization received from the OVR Conselor.</t>
  </si>
  <si>
    <t>Step 2</t>
  </si>
  <si>
    <t>PCEP/Discovery Section</t>
  </si>
  <si>
    <t xml:space="preserve">PCEP/Discovery Activities are listed by date.  Select the dropdown box for the appropriate month in column C, This will help to calculate billing by month and quarter.  Also add a description and the total amount of hours, rounded to the nearest 15 minutes.  0.25 = 15 minutes, 0.5 hours = 30 minutes, 0.75 hours = 45 minutes, 1.0 = 1 hour. </t>
  </si>
  <si>
    <t>PCEP/Discovery Hours Completed will be totaled for you as you add activities</t>
  </si>
  <si>
    <r>
      <t xml:space="preserve">PCEP/Discovery Hours Invoice Amount will be totaled for you by multipling your total hours by $80. </t>
    </r>
    <r>
      <rPr>
        <b/>
        <sz val="11"/>
        <color theme="1"/>
        <rFont val="Calibri"/>
        <family val="2"/>
        <scheme val="minor"/>
      </rPr>
      <t>Please note, the monthly and quarterly hours will calculate for you in columns G-AC</t>
    </r>
  </si>
  <si>
    <t xml:space="preserve">Once PCEP/Discovery is complete, PCEP Completion &amp; Invoice Date can be added as well as the $800 (less than 45 days) or $400 (over 45 days) </t>
  </si>
  <si>
    <t>Step 3</t>
  </si>
  <si>
    <t xml:space="preserve">Job Development Section </t>
  </si>
  <si>
    <t>Enter Job Development Authorization Number and Begin Service Date</t>
  </si>
  <si>
    <t xml:space="preserve">Job Development Activities are listed by date.  Select the dropdown box for the appropriate month in column C, This will help to calculate billing by month and quarter.  Also add a description and the total amount of hours, rounded to the nearest 15 minutes.  0.25 = 15 minutes, 0.5 hours = 30 minutes, 0.75 hours = 45 minutes, 1.0 = 1 hour. </t>
  </si>
  <si>
    <t>Job Development Hours Invoice Amount will be totaled for you by multipling your total hours by $80. Please note, the monthly and quarterly hours will calculate for you in columns G-AC.</t>
  </si>
  <si>
    <t xml:space="preserve">Add Job Acquistion Form Submitted date when complete. </t>
  </si>
  <si>
    <t xml:space="preserve">Enter First Day of Work &amp; Job Development Invoice Date (same date).  Amount is  $800 (less than 60 days) or $400 (61 days or more). </t>
  </si>
  <si>
    <t>Step 4</t>
  </si>
  <si>
    <t xml:space="preserve">Supported Employment Section </t>
  </si>
  <si>
    <t xml:space="preserve">Enter Supported Employment Authorization Number and Begin Service Date. </t>
  </si>
  <si>
    <t xml:space="preserve">Supported Employment Activities are listed by date.  Select the dropdown box for the appropriate month in column C, This will help to calculate billing by month and quarter.  Also add a description and the total amount of hours, rounded to the nearest 15 minutes.  0.25 = 15 minutes, 0.5 hours = 30 minutes, 0.75 hours = 45 minutes, 1.0 = 1 hour. </t>
  </si>
  <si>
    <t>Supported Employment Hours Completed will be totaled for you as you add activities.</t>
  </si>
  <si>
    <r>
      <t xml:space="preserve">Supported Employment Hours Invoice Amount will be totaled for you by multipling your total hours by $80. </t>
    </r>
    <r>
      <rPr>
        <b/>
        <sz val="11"/>
        <color theme="1"/>
        <rFont val="Calibri"/>
        <family val="2"/>
        <scheme val="minor"/>
      </rPr>
      <t>Please note, the monthly and quarterly hours will calculate for you in columns G-AC</t>
    </r>
    <r>
      <rPr>
        <sz val="11"/>
        <color theme="1"/>
        <rFont val="Calibri"/>
        <family val="2"/>
        <scheme val="minor"/>
      </rPr>
      <t>.</t>
    </r>
  </si>
  <si>
    <t xml:space="preserve">Step 5 </t>
  </si>
  <si>
    <t>Extended Services Section</t>
  </si>
  <si>
    <t>Enter Extended Services Plan Day 1 Authorization Number and Date.</t>
  </si>
  <si>
    <t>Complete Extended Services Report Monthly</t>
  </si>
  <si>
    <t>Record Extended Services Authorization Day 45 Authorization Number and Date. Amount will always be $1500.</t>
  </si>
  <si>
    <t>Record Extended Services Plan Day 90 date submitted. Amount will always be $3000.</t>
  </si>
  <si>
    <t>Step 6</t>
  </si>
  <si>
    <t>Bonus Section</t>
  </si>
  <si>
    <t xml:space="preserve">Bonus Payments can be entered here. The amount for hourly wage changes every July 1.  </t>
  </si>
  <si>
    <t>$1000 bonus for a consumer making $13.94/hr or higher.  $500 bonus if a consumer is receiving major medical insurance that is 51% covered by the employer.</t>
  </si>
  <si>
    <t>Step 7</t>
  </si>
  <si>
    <t xml:space="preserve">Total </t>
  </si>
  <si>
    <t>This will be totaled for you.</t>
  </si>
  <si>
    <t>Step 8</t>
  </si>
  <si>
    <t>Columns G-AC</t>
  </si>
  <si>
    <t>The total billable hours will calculate for you</t>
  </si>
  <si>
    <t>You need to enter any monthly outcomes</t>
  </si>
  <si>
    <t>Totals for Montly Billing will be added for you</t>
  </si>
  <si>
    <t xml:space="preserve"> </t>
  </si>
  <si>
    <t>Totals for Quarterly Billivng will be added for you</t>
  </si>
  <si>
    <t>Case Number:</t>
  </si>
  <si>
    <t>PCEP/Discovery Authorization Begin Service Date (Notes due monthly, on the 5th to OVR Counselor)</t>
  </si>
  <si>
    <t>Job Development Invoice Amount ($800 for 60 days from authorization or less, $400 if 61 days or more)</t>
  </si>
  <si>
    <t>PCEP Invoice Amount ($800 for 45 days from authorization or less, $400 if 46 days or more)</t>
  </si>
  <si>
    <t>Not Billable</t>
  </si>
  <si>
    <t>Enter PCEP/Discovery Authorization Number and Begin Service Date.</t>
  </si>
  <si>
    <t>Use Drop Down in this column for month</t>
  </si>
  <si>
    <r>
      <t>OVR Billing Log -</t>
    </r>
    <r>
      <rPr>
        <b/>
        <i/>
        <u/>
        <sz val="18"/>
        <rFont val="Calibri"/>
        <family val="2"/>
        <scheme val="minor"/>
      </rPr>
      <t xml:space="preserve"> Do not delete the formulas in the cells highlighted yellow</t>
    </r>
  </si>
  <si>
    <t>Add additional rows as needed by inserting a new row. Ensure the words from column A are copied into the new row.</t>
  </si>
  <si>
    <t>Record activities for Extended Services Day 1 - Day 45, date activity occurred and time spent. Add additional rows as needed by inserting a new row. Ensure the words from column A are copied into the new row.</t>
  </si>
  <si>
    <t>Record activities for Extended Services Day 45 - Day 90, date activity occurred and time spent. Add additional rows as needed by inserting a new row. Ensure the words from column A are copied into the new row.</t>
  </si>
  <si>
    <t xml:space="preserve">Before using this tracking sheet, please review the written instructions on this tab and the video instructions (linked below). The 2nd tab is where you will track billing for one consumer.  Please note that the highlighted yellow cells on the 2nd tab have formulas.  Do not delete these formulas, or the document will not calculate. Thank you! </t>
  </si>
  <si>
    <t>Video Instructions for Traditional OVR Billing/Documentation Tracking Sheet</t>
  </si>
  <si>
    <t>Start Here</t>
  </si>
  <si>
    <t>Video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</si>
</sst>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18" x14ac:knownFonts="1">
    <font>
      <sz val="11"/>
      <color theme="1"/>
      <name val="Calibri"/>
      <family val="2"/>
      <scheme val="minor"/>
    </font>
    <font>
      <sz val="11"/>
      <color theme="1"/>
      <name val="Calibri"/>
      <family val="2"/>
      <scheme val="minor"/>
    </font>
    <font>
      <sz val="11"/>
      <color theme="1"/>
      <name val="Avenir Next LT Pro"/>
      <family val="2"/>
    </font>
    <font>
      <sz val="11"/>
      <name val="Avenir Next LT Pro"/>
      <family val="2"/>
    </font>
    <font>
      <b/>
      <i/>
      <sz val="11"/>
      <color theme="1"/>
      <name val="Avenir Next LT Pro"/>
      <family val="2"/>
    </font>
    <font>
      <b/>
      <sz val="15"/>
      <name val="Calibri"/>
      <family val="2"/>
      <scheme val="minor"/>
    </font>
    <font>
      <b/>
      <sz val="13"/>
      <name val="Calibri"/>
      <family val="2"/>
      <scheme val="minor"/>
    </font>
    <font>
      <b/>
      <sz val="12"/>
      <name val="Calibri"/>
      <family val="2"/>
      <scheme val="minor"/>
    </font>
    <font>
      <b/>
      <sz val="11"/>
      <color theme="1"/>
      <name val="Avenir Next LT Pro"/>
      <family val="2"/>
    </font>
    <font>
      <b/>
      <i/>
      <u/>
      <sz val="11"/>
      <color theme="1"/>
      <name val="Avenir Next LT Pro"/>
      <family val="2"/>
    </font>
    <font>
      <b/>
      <sz val="20"/>
      <name val="Calibri"/>
      <family val="2"/>
      <scheme val="minor"/>
    </font>
    <font>
      <b/>
      <sz val="11"/>
      <color theme="1"/>
      <name val="Calibri"/>
      <family val="2"/>
      <scheme val="minor"/>
    </font>
    <font>
      <sz val="20"/>
      <color theme="1"/>
      <name val="Avenir Next LT Pro"/>
      <family val="2"/>
    </font>
    <font>
      <sz val="11"/>
      <color theme="0"/>
      <name val="Avenir Next LT Pro"/>
      <family val="2"/>
    </font>
    <font>
      <b/>
      <sz val="11"/>
      <color theme="0"/>
      <name val="Avenir Next LT Pro"/>
      <family val="2"/>
    </font>
    <font>
      <b/>
      <i/>
      <u/>
      <sz val="18"/>
      <name val="Calibri"/>
      <family val="2"/>
      <scheme val="minor"/>
    </font>
    <font>
      <u/>
      <sz val="11"/>
      <color theme="10"/>
      <name val="Calibri"/>
      <family val="2"/>
      <scheme val="minor"/>
    </font>
    <font>
      <b/>
      <u/>
      <sz val="11"/>
      <color rgb="FF0070C0"/>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bgColor indexed="64"/>
      </patternFill>
    </fill>
  </fills>
  <borders count="29">
    <border>
      <left/>
      <right/>
      <top/>
      <bottom/>
      <diagonal/>
    </border>
    <border>
      <left/>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medium">
        <color indexed="64"/>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medium">
        <color indexed="64"/>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ck">
        <color indexed="64"/>
      </left>
      <right style="thick">
        <color indexed="64"/>
      </right>
      <top style="thick">
        <color indexed="64"/>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medium">
        <color indexed="64"/>
      </top>
      <bottom/>
      <diagonal/>
    </border>
    <border>
      <left style="thin">
        <color indexed="64"/>
      </left>
      <right/>
      <top/>
      <bottom/>
      <diagonal/>
    </border>
    <border>
      <left style="thick">
        <color theme="1"/>
      </left>
      <right style="thick">
        <color theme="1"/>
      </right>
      <top style="thick">
        <color theme="1"/>
      </top>
      <bottom style="thick">
        <color theme="1"/>
      </bottom>
      <diagonal/>
    </border>
    <border>
      <left style="thick">
        <color auto="1"/>
      </left>
      <right style="thick">
        <color auto="1"/>
      </right>
      <top style="thick">
        <color auto="1"/>
      </top>
      <bottom style="thick">
        <color auto="1"/>
      </bottom>
      <diagonal/>
    </border>
    <border>
      <left style="thin">
        <color auto="1"/>
      </left>
      <right style="thin">
        <color auto="1"/>
      </right>
      <top style="thick">
        <color auto="1"/>
      </top>
      <bottom style="thin">
        <color auto="1"/>
      </bottom>
      <diagonal/>
    </border>
    <border>
      <left style="thin">
        <color indexed="64"/>
      </left>
      <right style="thin">
        <color indexed="64"/>
      </right>
      <top style="thin">
        <color indexed="64"/>
      </top>
      <bottom style="medium">
        <color indexed="64"/>
      </bottom>
      <diagonal/>
    </border>
    <border>
      <left/>
      <right style="thin">
        <color auto="1"/>
      </right>
      <top/>
      <bottom style="thin">
        <color auto="1"/>
      </bottom>
      <diagonal/>
    </border>
  </borders>
  <cellStyleXfs count="6">
    <xf numFmtId="0" fontId="0" fillId="0" borderId="0"/>
    <xf numFmtId="44" fontId="1" fillId="0" borderId="0" applyFont="0" applyFill="0" applyBorder="0" applyAlignment="0" applyProtection="0"/>
    <xf numFmtId="0" fontId="5" fillId="0" borderId="2" applyNumberFormat="0" applyFill="0" applyBorder="0" applyAlignment="0" applyProtection="0"/>
    <xf numFmtId="0" fontId="6" fillId="0" borderId="3" applyNumberFormat="0" applyFill="0" applyBorder="0" applyAlignment="0" applyProtection="0"/>
    <xf numFmtId="0" fontId="7" fillId="0" borderId="4" applyNumberFormat="0" applyFill="0" applyBorder="0" applyAlignment="0" applyProtection="0"/>
    <xf numFmtId="0" fontId="16" fillId="0" borderId="0" applyNumberFormat="0" applyFill="0" applyBorder="0" applyAlignment="0" applyProtection="0"/>
  </cellStyleXfs>
  <cellXfs count="164">
    <xf numFmtId="0" fontId="0" fillId="0" borderId="0" xfId="0"/>
    <xf numFmtId="0" fontId="2" fillId="0" borderId="0" xfId="0" applyFont="1" applyAlignment="1">
      <alignment horizontal="center" vertical="center"/>
    </xf>
    <xf numFmtId="14" fontId="2" fillId="0" borderId="0" xfId="0" applyNumberFormat="1" applyFont="1" applyAlignment="1">
      <alignment horizontal="center" vertical="center"/>
    </xf>
    <xf numFmtId="6" fontId="2" fillId="0" borderId="0" xfId="0" applyNumberFormat="1"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44" fontId="2" fillId="0" borderId="0" xfId="0" applyNumberFormat="1" applyFont="1" applyAlignment="1">
      <alignment horizontal="center" vertical="center"/>
    </xf>
    <xf numFmtId="44" fontId="2" fillId="0" borderId="0" xfId="1" applyFont="1" applyBorder="1" applyAlignment="1">
      <alignment horizontal="center" vertical="center"/>
    </xf>
    <xf numFmtId="14" fontId="2" fillId="0" borderId="0" xfId="1" applyNumberFormat="1" applyFont="1" applyBorder="1" applyAlignment="1">
      <alignment horizontal="center" vertical="center"/>
    </xf>
    <xf numFmtId="44" fontId="6" fillId="0" borderId="0" xfId="3" applyNumberFormat="1" applyBorder="1" applyAlignment="1">
      <alignment horizontal="center" vertical="center"/>
    </xf>
    <xf numFmtId="14" fontId="3" fillId="0" borderId="0" xfId="0" applyNumberFormat="1" applyFont="1" applyAlignment="1">
      <alignment horizontal="center" vertical="center"/>
    </xf>
    <xf numFmtId="0" fontId="2" fillId="11" borderId="0" xfId="0" applyFont="1" applyFill="1" applyAlignment="1">
      <alignment horizontal="center" vertical="center"/>
    </xf>
    <xf numFmtId="0" fontId="2" fillId="5" borderId="5" xfId="0" applyFont="1" applyFill="1" applyBorder="1" applyAlignment="1">
      <alignment horizontal="center" vertical="center"/>
    </xf>
    <xf numFmtId="0" fontId="2" fillId="3" borderId="5" xfId="0" applyFont="1" applyFill="1" applyBorder="1" applyAlignment="1">
      <alignment horizontal="center" vertical="center"/>
    </xf>
    <xf numFmtId="0" fontId="6" fillId="6" borderId="5" xfId="3" applyFill="1" applyBorder="1" applyAlignment="1">
      <alignment horizontal="center" vertical="center"/>
    </xf>
    <xf numFmtId="14" fontId="2" fillId="6" borderId="5" xfId="0" applyNumberFormat="1" applyFont="1" applyFill="1" applyBorder="1" applyAlignment="1">
      <alignment horizontal="center" vertical="center"/>
    </xf>
    <xf numFmtId="0" fontId="2" fillId="6" borderId="5" xfId="0" applyFont="1" applyFill="1" applyBorder="1" applyAlignment="1">
      <alignment horizontal="center" vertical="center"/>
    </xf>
    <xf numFmtId="2" fontId="2" fillId="6" borderId="5" xfId="0" applyNumberFormat="1" applyFont="1" applyFill="1" applyBorder="1" applyAlignment="1">
      <alignment horizontal="center" vertical="center"/>
    </xf>
    <xf numFmtId="14" fontId="2" fillId="6" borderId="6" xfId="0" applyNumberFormat="1" applyFont="1" applyFill="1" applyBorder="1" applyAlignment="1">
      <alignment horizontal="center" vertical="center"/>
    </xf>
    <xf numFmtId="6" fontId="2" fillId="11" borderId="0" xfId="0" applyNumberFormat="1" applyFont="1" applyFill="1" applyAlignment="1">
      <alignment horizontal="center" vertical="center"/>
    </xf>
    <xf numFmtId="0" fontId="4" fillId="0" borderId="7" xfId="0" applyFont="1" applyBorder="1" applyAlignment="1">
      <alignment vertical="center"/>
    </xf>
    <xf numFmtId="0" fontId="6" fillId="8" borderId="5" xfId="3" applyFill="1" applyBorder="1" applyAlignment="1">
      <alignment horizontal="center" vertical="center"/>
    </xf>
    <xf numFmtId="0" fontId="2" fillId="8" borderId="5" xfId="0" applyFont="1" applyFill="1" applyBorder="1" applyAlignment="1">
      <alignment horizontal="center" vertical="center"/>
    </xf>
    <xf numFmtId="44" fontId="2" fillId="6" borderId="5" xfId="1" applyFont="1" applyFill="1" applyBorder="1" applyAlignment="1">
      <alignment horizontal="center" vertical="center"/>
    </xf>
    <xf numFmtId="6" fontId="2" fillId="6" borderId="5" xfId="0" applyNumberFormat="1" applyFont="1" applyFill="1" applyBorder="1" applyAlignment="1">
      <alignment horizontal="center" vertical="center"/>
    </xf>
    <xf numFmtId="0" fontId="6" fillId="7" borderId="5" xfId="3" applyFill="1" applyBorder="1" applyAlignment="1">
      <alignment horizontal="center" vertical="center"/>
    </xf>
    <xf numFmtId="0" fontId="2" fillId="7" borderId="5" xfId="0" applyFont="1" applyFill="1" applyBorder="1" applyAlignment="1">
      <alignment horizontal="center" vertical="center"/>
    </xf>
    <xf numFmtId="14" fontId="2" fillId="7" borderId="5" xfId="0" applyNumberFormat="1" applyFont="1" applyFill="1" applyBorder="1" applyAlignment="1">
      <alignment horizontal="center" vertical="center"/>
    </xf>
    <xf numFmtId="0" fontId="6" fillId="9" borderId="5" xfId="3" applyFill="1" applyBorder="1" applyAlignment="1">
      <alignment horizontal="center" vertical="center"/>
    </xf>
    <xf numFmtId="0" fontId="2" fillId="9" borderId="5" xfId="0" applyFont="1" applyFill="1" applyBorder="1" applyAlignment="1">
      <alignment horizontal="center" vertical="center"/>
    </xf>
    <xf numFmtId="14" fontId="2" fillId="9" borderId="5" xfId="0" applyNumberFormat="1" applyFont="1" applyFill="1" applyBorder="1" applyAlignment="1">
      <alignment horizontal="center" vertical="center"/>
    </xf>
    <xf numFmtId="0" fontId="6" fillId="10" borderId="5" xfId="3" applyFill="1" applyBorder="1" applyAlignment="1">
      <alignment horizontal="center" vertical="center"/>
    </xf>
    <xf numFmtId="14" fontId="2" fillId="10" borderId="5" xfId="0" applyNumberFormat="1" applyFont="1" applyFill="1" applyBorder="1" applyAlignment="1">
      <alignment horizontal="center" vertical="center"/>
    </xf>
    <xf numFmtId="0" fontId="2" fillId="10" borderId="5" xfId="0" applyFont="1" applyFill="1" applyBorder="1" applyAlignment="1">
      <alignment horizontal="center" vertical="center"/>
    </xf>
    <xf numFmtId="6" fontId="2" fillId="10" borderId="5" xfId="0" applyNumberFormat="1" applyFont="1" applyFill="1" applyBorder="1" applyAlignment="1">
      <alignment horizontal="center" vertical="center"/>
    </xf>
    <xf numFmtId="14" fontId="3" fillId="10" borderId="5" xfId="0" applyNumberFormat="1" applyFont="1" applyFill="1" applyBorder="1" applyAlignment="1">
      <alignment horizontal="center" vertical="center"/>
    </xf>
    <xf numFmtId="44" fontId="2" fillId="8" borderId="5" xfId="1" applyFont="1" applyFill="1" applyBorder="1" applyAlignment="1">
      <alignment horizontal="center" vertical="center"/>
    </xf>
    <xf numFmtId="0" fontId="2" fillId="6" borderId="8" xfId="0" applyFont="1" applyFill="1" applyBorder="1" applyAlignment="1">
      <alignment horizontal="center" vertical="center"/>
    </xf>
    <xf numFmtId="2" fontId="2" fillId="10" borderId="5" xfId="0" applyNumberFormat="1" applyFont="1" applyFill="1" applyBorder="1" applyAlignment="1">
      <alignment horizontal="center" vertical="center"/>
    </xf>
    <xf numFmtId="44" fontId="2" fillId="3" borderId="5" xfId="1" applyFont="1" applyFill="1" applyBorder="1" applyAlignment="1">
      <alignment horizontal="center" vertical="center"/>
    </xf>
    <xf numFmtId="0" fontId="8" fillId="3" borderId="9"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6" xfId="0" applyFont="1" applyFill="1" applyBorder="1" applyAlignment="1">
      <alignment horizontal="center" vertical="center"/>
    </xf>
    <xf numFmtId="0" fontId="8" fillId="5" borderId="5"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6" xfId="0" applyFont="1" applyFill="1" applyBorder="1" applyAlignment="1">
      <alignment horizontal="center" vertical="center"/>
    </xf>
    <xf numFmtId="44" fontId="2" fillId="5" borderId="5" xfId="1" applyFont="1" applyFill="1" applyBorder="1" applyAlignment="1">
      <alignment horizontal="center" vertical="center"/>
    </xf>
    <xf numFmtId="0" fontId="2" fillId="2" borderId="5" xfId="0" applyFont="1" applyFill="1" applyBorder="1" applyAlignment="1">
      <alignment horizontal="center" vertical="center"/>
    </xf>
    <xf numFmtId="44" fontId="2" fillId="2" borderId="10" xfId="0" applyNumberFormat="1" applyFont="1" applyFill="1" applyBorder="1" applyAlignment="1">
      <alignment horizontal="center" vertical="center"/>
    </xf>
    <xf numFmtId="0" fontId="8" fillId="2" borderId="5" xfId="0" applyFont="1" applyFill="1" applyBorder="1" applyAlignment="1">
      <alignment horizontal="center" vertical="center"/>
    </xf>
    <xf numFmtId="44" fontId="2" fillId="2" borderId="5" xfId="0" applyNumberFormat="1" applyFont="1" applyFill="1" applyBorder="1" applyAlignment="1">
      <alignment horizontal="center" vertical="center"/>
    </xf>
    <xf numFmtId="14" fontId="2" fillId="7" borderId="9" xfId="0" applyNumberFormat="1" applyFont="1" applyFill="1" applyBorder="1" applyAlignment="1">
      <alignment horizontal="center" vertical="center"/>
    </xf>
    <xf numFmtId="14" fontId="2" fillId="7" borderId="5" xfId="1" applyNumberFormat="1" applyFont="1" applyFill="1" applyBorder="1" applyAlignment="1">
      <alignment horizontal="center" vertical="center"/>
    </xf>
    <xf numFmtId="6" fontId="2" fillId="7" borderId="5" xfId="0" applyNumberFormat="1" applyFont="1" applyFill="1" applyBorder="1" applyAlignment="1">
      <alignment horizontal="center" vertical="center"/>
    </xf>
    <xf numFmtId="14" fontId="2" fillId="11" borderId="8" xfId="0" applyNumberFormat="1" applyFont="1" applyFill="1" applyBorder="1" applyAlignment="1">
      <alignment horizontal="center" vertical="center"/>
    </xf>
    <xf numFmtId="0" fontId="2" fillId="4" borderId="5" xfId="0" applyFont="1" applyFill="1" applyBorder="1" applyAlignment="1">
      <alignment horizontal="center" vertical="center"/>
    </xf>
    <xf numFmtId="44" fontId="2" fillId="4" borderId="5" xfId="1" applyFont="1" applyFill="1" applyBorder="1" applyAlignment="1">
      <alignment horizontal="center" vertical="center"/>
    </xf>
    <xf numFmtId="0" fontId="8" fillId="4" borderId="9"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6" xfId="0" applyFont="1" applyFill="1" applyBorder="1" applyAlignment="1">
      <alignment horizontal="center" vertical="center"/>
    </xf>
    <xf numFmtId="0" fontId="8" fillId="6" borderId="9"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6" xfId="0" applyFont="1" applyFill="1" applyBorder="1" applyAlignment="1">
      <alignment horizontal="center" vertical="center"/>
    </xf>
    <xf numFmtId="0" fontId="8" fillId="2" borderId="9" xfId="0" applyFont="1" applyFill="1" applyBorder="1" applyAlignment="1">
      <alignment horizontal="center" vertical="center"/>
    </xf>
    <xf numFmtId="0" fontId="2" fillId="2" borderId="1" xfId="0" applyFont="1" applyFill="1" applyBorder="1" applyAlignment="1">
      <alignment horizontal="center" vertical="center"/>
    </xf>
    <xf numFmtId="44" fontId="2" fillId="2" borderId="14" xfId="0" applyNumberFormat="1" applyFont="1" applyFill="1" applyBorder="1" applyAlignment="1">
      <alignment horizontal="center" vertical="center"/>
    </xf>
    <xf numFmtId="44" fontId="2" fillId="2" borderId="15" xfId="0" applyNumberFormat="1" applyFont="1" applyFill="1" applyBorder="1" applyAlignment="1">
      <alignment horizontal="center" vertical="center"/>
    </xf>
    <xf numFmtId="0" fontId="6" fillId="8" borderId="8" xfId="3" applyFill="1" applyBorder="1" applyAlignment="1">
      <alignment horizontal="center" vertical="center"/>
    </xf>
    <xf numFmtId="0" fontId="6" fillId="6" borderId="8" xfId="3" applyFill="1" applyBorder="1" applyAlignment="1">
      <alignment horizontal="center" vertical="center"/>
    </xf>
    <xf numFmtId="0" fontId="11" fillId="0" borderId="0" xfId="0" applyFont="1"/>
    <xf numFmtId="0" fontId="2" fillId="9" borderId="0" xfId="0" applyFont="1" applyFill="1" applyAlignment="1">
      <alignment horizontal="center" vertical="center"/>
    </xf>
    <xf numFmtId="0" fontId="6" fillId="6" borderId="18" xfId="3" applyFill="1" applyBorder="1" applyAlignment="1">
      <alignment horizontal="center" vertical="center"/>
    </xf>
    <xf numFmtId="0" fontId="6" fillId="7" borderId="8" xfId="3" applyFill="1" applyBorder="1" applyAlignment="1">
      <alignment horizontal="center" vertical="center"/>
    </xf>
    <xf numFmtId="0" fontId="10" fillId="7" borderId="17" xfId="3" applyFont="1" applyFill="1" applyBorder="1" applyAlignment="1">
      <alignment horizontal="center" vertical="center"/>
    </xf>
    <xf numFmtId="0" fontId="6" fillId="7" borderId="18" xfId="3" applyFill="1" applyBorder="1" applyAlignment="1">
      <alignment horizontal="center" vertical="center"/>
    </xf>
    <xf numFmtId="0" fontId="6" fillId="9" borderId="8" xfId="3" applyFill="1" applyBorder="1" applyAlignment="1">
      <alignment horizontal="center" vertical="center"/>
    </xf>
    <xf numFmtId="0" fontId="8" fillId="10" borderId="0" xfId="0" applyFont="1" applyFill="1" applyAlignment="1">
      <alignment horizontal="center" vertical="center"/>
    </xf>
    <xf numFmtId="0" fontId="6" fillId="9" borderId="18" xfId="3" applyFill="1" applyBorder="1" applyAlignment="1">
      <alignment horizontal="center" vertical="center"/>
    </xf>
    <xf numFmtId="0" fontId="6" fillId="10" borderId="8" xfId="3" applyFill="1" applyBorder="1" applyAlignment="1">
      <alignment horizontal="center" vertical="center"/>
    </xf>
    <xf numFmtId="0" fontId="12" fillId="8" borderId="0" xfId="0" applyFont="1" applyFill="1" applyAlignment="1">
      <alignment horizontal="center" vertical="center"/>
    </xf>
    <xf numFmtId="0" fontId="8" fillId="3" borderId="1" xfId="0" applyFont="1" applyFill="1" applyBorder="1" applyAlignment="1">
      <alignment vertical="center"/>
    </xf>
    <xf numFmtId="0" fontId="8" fillId="0" borderId="0" xfId="0" applyFont="1" applyAlignment="1">
      <alignment horizontal="center" vertical="center"/>
    </xf>
    <xf numFmtId="0" fontId="11" fillId="8" borderId="5" xfId="0" applyFont="1" applyFill="1" applyBorder="1"/>
    <xf numFmtId="0" fontId="0" fillId="8" borderId="0" xfId="0" applyFill="1"/>
    <xf numFmtId="0" fontId="0" fillId="8" borderId="5" xfId="0" applyFill="1" applyBorder="1" applyAlignment="1">
      <alignment wrapText="1"/>
    </xf>
    <xf numFmtId="0" fontId="11" fillId="10" borderId="9" xfId="0" applyFont="1" applyFill="1" applyBorder="1"/>
    <xf numFmtId="0" fontId="11" fillId="10" borderId="5" xfId="0" applyFont="1" applyFill="1" applyBorder="1"/>
    <xf numFmtId="0" fontId="0" fillId="10" borderId="0" xfId="0" applyFill="1"/>
    <xf numFmtId="0" fontId="0" fillId="10" borderId="5" xfId="0" applyFill="1" applyBorder="1"/>
    <xf numFmtId="0" fontId="0" fillId="10" borderId="5" xfId="0" applyFill="1" applyBorder="1" applyAlignment="1">
      <alignment wrapText="1"/>
    </xf>
    <xf numFmtId="0" fontId="0" fillId="10" borderId="18" xfId="0" applyFill="1" applyBorder="1" applyAlignment="1">
      <alignment wrapText="1"/>
    </xf>
    <xf numFmtId="0" fontId="11" fillId="7" borderId="20" xfId="0" applyFont="1" applyFill="1" applyBorder="1"/>
    <xf numFmtId="0" fontId="11" fillId="7" borderId="22" xfId="0" applyFont="1" applyFill="1" applyBorder="1" applyAlignment="1">
      <alignment wrapText="1"/>
    </xf>
    <xf numFmtId="0" fontId="0" fillId="7" borderId="0" xfId="0" applyFill="1"/>
    <xf numFmtId="0" fontId="0" fillId="7" borderId="5" xfId="0" applyFill="1" applyBorder="1" applyAlignment="1">
      <alignment wrapText="1"/>
    </xf>
    <xf numFmtId="0" fontId="0" fillId="7" borderId="18" xfId="0" applyFill="1" applyBorder="1" applyAlignment="1">
      <alignment wrapText="1"/>
    </xf>
    <xf numFmtId="0" fontId="11" fillId="9" borderId="20" xfId="0" applyFont="1" applyFill="1" applyBorder="1"/>
    <xf numFmtId="0" fontId="11" fillId="9" borderId="21" xfId="0" applyFont="1" applyFill="1" applyBorder="1"/>
    <xf numFmtId="0" fontId="0" fillId="9" borderId="0" xfId="0" applyFill="1"/>
    <xf numFmtId="0" fontId="0" fillId="9" borderId="8" xfId="0" applyFill="1" applyBorder="1"/>
    <xf numFmtId="0" fontId="0" fillId="9" borderId="5" xfId="0" applyFill="1" applyBorder="1" applyAlignment="1">
      <alignment wrapText="1"/>
    </xf>
    <xf numFmtId="0" fontId="0" fillId="9" borderId="18" xfId="0" applyFill="1" applyBorder="1" applyAlignment="1">
      <alignment wrapText="1"/>
    </xf>
    <xf numFmtId="0" fontId="11" fillId="10" borderId="20" xfId="0" applyFont="1" applyFill="1" applyBorder="1"/>
    <xf numFmtId="0" fontId="11" fillId="10" borderId="17" xfId="0" applyFont="1" applyFill="1" applyBorder="1" applyAlignment="1">
      <alignment wrapText="1"/>
    </xf>
    <xf numFmtId="0" fontId="0" fillId="10" borderId="8" xfId="0" applyFill="1" applyBorder="1" applyAlignment="1">
      <alignment wrapText="1"/>
    </xf>
    <xf numFmtId="0" fontId="11" fillId="10" borderId="5" xfId="0" applyFont="1" applyFill="1" applyBorder="1" applyAlignment="1">
      <alignment wrapText="1"/>
    </xf>
    <xf numFmtId="0" fontId="11" fillId="10" borderId="18" xfId="0" applyFont="1" applyFill="1" applyBorder="1" applyAlignment="1">
      <alignment wrapText="1"/>
    </xf>
    <xf numFmtId="0" fontId="11" fillId="8" borderId="20" xfId="0" applyFont="1" applyFill="1" applyBorder="1"/>
    <xf numFmtId="0" fontId="11" fillId="8" borderId="21" xfId="0" applyFont="1" applyFill="1" applyBorder="1"/>
    <xf numFmtId="0" fontId="0" fillId="8" borderId="19" xfId="0" applyFill="1" applyBorder="1"/>
    <xf numFmtId="44" fontId="12" fillId="11" borderId="0" xfId="1" applyFont="1" applyFill="1" applyBorder="1" applyAlignment="1">
      <alignment horizontal="center" vertical="center"/>
    </xf>
    <xf numFmtId="0" fontId="12" fillId="11" borderId="0" xfId="0" applyFont="1" applyFill="1" applyAlignment="1">
      <alignment horizontal="center" vertical="center"/>
    </xf>
    <xf numFmtId="14" fontId="8" fillId="0" borderId="0" xfId="0" applyNumberFormat="1" applyFont="1" applyAlignment="1">
      <alignment horizontal="center" vertical="center"/>
    </xf>
    <xf numFmtId="0" fontId="8" fillId="2" borderId="17" xfId="0" applyFont="1" applyFill="1" applyBorder="1" applyAlignment="1">
      <alignment horizontal="center" vertical="center" wrapText="1"/>
    </xf>
    <xf numFmtId="0" fontId="11" fillId="2" borderId="20" xfId="0" applyFont="1" applyFill="1" applyBorder="1"/>
    <xf numFmtId="0" fontId="0" fillId="2" borderId="8" xfId="0" applyFill="1" applyBorder="1"/>
    <xf numFmtId="0" fontId="0" fillId="2" borderId="5" xfId="0" applyFill="1" applyBorder="1"/>
    <xf numFmtId="0" fontId="11" fillId="2" borderId="5" xfId="0" applyFont="1" applyFill="1" applyBorder="1"/>
    <xf numFmtId="0" fontId="11" fillId="2" borderId="17" xfId="0" applyFont="1" applyFill="1" applyBorder="1"/>
    <xf numFmtId="0" fontId="11" fillId="8" borderId="17" xfId="0" applyFont="1" applyFill="1" applyBorder="1"/>
    <xf numFmtId="0" fontId="0" fillId="8" borderId="18" xfId="0" applyFill="1" applyBorder="1" applyAlignment="1">
      <alignment wrapText="1"/>
    </xf>
    <xf numFmtId="0" fontId="13" fillId="0" borderId="0" xfId="0" applyFont="1" applyAlignment="1">
      <alignment horizontal="center" vertical="center"/>
    </xf>
    <xf numFmtId="0" fontId="14" fillId="0" borderId="0" xfId="0" applyFont="1" applyAlignment="1">
      <alignment horizontal="center" vertical="center"/>
    </xf>
    <xf numFmtId="0" fontId="13" fillId="0" borderId="19" xfId="0" applyFont="1" applyBorder="1" applyAlignment="1">
      <alignment horizontal="center" vertical="center"/>
    </xf>
    <xf numFmtId="2" fontId="2" fillId="9" borderId="9" xfId="0" applyNumberFormat="1" applyFont="1" applyFill="1" applyBorder="1" applyAlignment="1">
      <alignment horizontal="center" vertical="center"/>
    </xf>
    <xf numFmtId="0" fontId="13" fillId="0" borderId="23" xfId="0" applyFont="1" applyBorder="1" applyAlignment="1">
      <alignment horizontal="center" vertical="center"/>
    </xf>
    <xf numFmtId="0" fontId="2" fillId="0" borderId="13" xfId="0" applyFont="1" applyBorder="1" applyAlignment="1">
      <alignment horizontal="center" vertical="center"/>
    </xf>
    <xf numFmtId="2" fontId="2" fillId="7" borderId="9" xfId="0" applyNumberFormat="1" applyFont="1" applyFill="1" applyBorder="1" applyAlignment="1">
      <alignment horizontal="center" vertical="center"/>
    </xf>
    <xf numFmtId="0" fontId="10" fillId="8" borderId="24" xfId="2" applyFont="1" applyFill="1" applyBorder="1" applyAlignment="1">
      <alignment horizontal="center" vertical="center"/>
    </xf>
    <xf numFmtId="0" fontId="10" fillId="6" borderId="25" xfId="3" applyFont="1" applyFill="1" applyBorder="1" applyAlignment="1">
      <alignment horizontal="center" vertical="center"/>
    </xf>
    <xf numFmtId="0" fontId="10" fillId="9" borderId="25" xfId="3" applyFont="1" applyFill="1" applyBorder="1" applyAlignment="1">
      <alignment horizontal="center" vertical="center"/>
    </xf>
    <xf numFmtId="0" fontId="10" fillId="10" borderId="25" xfId="3" applyFont="1" applyFill="1" applyBorder="1" applyAlignment="1">
      <alignment horizontal="center" vertical="center"/>
    </xf>
    <xf numFmtId="0" fontId="6" fillId="10" borderId="18" xfId="3" applyFill="1" applyBorder="1" applyAlignment="1">
      <alignment horizontal="center" vertical="center"/>
    </xf>
    <xf numFmtId="0" fontId="10" fillId="8" borderId="25" xfId="3" applyFont="1" applyFill="1" applyBorder="1" applyAlignment="1">
      <alignment horizontal="center" vertical="center"/>
    </xf>
    <xf numFmtId="0" fontId="6" fillId="6" borderId="26" xfId="3" applyFill="1" applyBorder="1" applyAlignment="1">
      <alignment horizontal="center" vertical="center"/>
    </xf>
    <xf numFmtId="0" fontId="0" fillId="7" borderId="27" xfId="0" applyFill="1" applyBorder="1" applyAlignment="1">
      <alignment wrapText="1"/>
    </xf>
    <xf numFmtId="0" fontId="2" fillId="5" borderId="12" xfId="0" applyFont="1" applyFill="1" applyBorder="1" applyAlignment="1">
      <alignment horizontal="center" vertical="center"/>
    </xf>
    <xf numFmtId="0" fontId="8" fillId="5" borderId="11" xfId="0" applyFont="1" applyFill="1" applyBorder="1" applyAlignment="1">
      <alignment horizontal="center" vertical="center"/>
    </xf>
    <xf numFmtId="0" fontId="2" fillId="5" borderId="28" xfId="0" applyFont="1" applyFill="1" applyBorder="1" applyAlignment="1">
      <alignment horizontal="center" vertical="center"/>
    </xf>
    <xf numFmtId="0" fontId="2" fillId="11" borderId="6" xfId="0" applyFont="1" applyFill="1" applyBorder="1" applyAlignment="1">
      <alignment horizontal="center" vertical="center"/>
    </xf>
    <xf numFmtId="6" fontId="2" fillId="11" borderId="6" xfId="0" applyNumberFormat="1" applyFont="1" applyFill="1" applyBorder="1" applyAlignment="1">
      <alignment horizontal="center" vertical="center"/>
    </xf>
    <xf numFmtId="6" fontId="8" fillId="11" borderId="6" xfId="0" applyNumberFormat="1" applyFont="1" applyFill="1" applyBorder="1" applyAlignment="1">
      <alignment horizontal="center" vertical="center"/>
    </xf>
    <xf numFmtId="6" fontId="12" fillId="11" borderId="6" xfId="0" applyNumberFormat="1" applyFont="1" applyFill="1" applyBorder="1" applyAlignment="1">
      <alignment horizontal="center" vertical="center"/>
    </xf>
    <xf numFmtId="0" fontId="2" fillId="9" borderId="9" xfId="0" applyFont="1" applyFill="1" applyBorder="1" applyAlignment="1">
      <alignment horizontal="center" vertical="center"/>
    </xf>
    <xf numFmtId="2" fontId="2" fillId="9" borderId="5" xfId="0" applyNumberFormat="1" applyFont="1" applyFill="1" applyBorder="1" applyAlignment="1">
      <alignment horizontal="center" vertical="center"/>
    </xf>
    <xf numFmtId="2" fontId="2" fillId="9" borderId="18" xfId="0" applyNumberFormat="1" applyFont="1" applyFill="1" applyBorder="1" applyAlignment="1">
      <alignment horizontal="center" vertical="center"/>
    </xf>
    <xf numFmtId="0" fontId="3" fillId="10" borderId="5" xfId="0" applyFont="1" applyFill="1" applyBorder="1" applyAlignment="1">
      <alignment horizontal="center" vertical="center"/>
    </xf>
    <xf numFmtId="2" fontId="2" fillId="2" borderId="5" xfId="0" applyNumberFormat="1" applyFont="1" applyFill="1" applyBorder="1" applyAlignment="1">
      <alignment horizontal="center" vertical="center"/>
    </xf>
    <xf numFmtId="44" fontId="2" fillId="2" borderId="5" xfId="1" applyFont="1" applyFill="1" applyBorder="1" applyAlignment="1">
      <alignment horizontal="center" vertical="center"/>
    </xf>
    <xf numFmtId="6" fontId="2" fillId="2" borderId="5" xfId="0" applyNumberFormat="1" applyFont="1" applyFill="1" applyBorder="1" applyAlignment="1">
      <alignment horizontal="center" vertical="center"/>
    </xf>
    <xf numFmtId="44" fontId="6" fillId="2" borderId="5" xfId="3" applyNumberFormat="1" applyFill="1" applyBorder="1" applyAlignment="1">
      <alignment horizontal="center" vertical="center"/>
    </xf>
    <xf numFmtId="0" fontId="10" fillId="2" borderId="16" xfId="2" applyFont="1" applyFill="1" applyBorder="1" applyAlignment="1">
      <alignment horizontal="center" vertical="center" wrapText="1"/>
    </xf>
    <xf numFmtId="14" fontId="2" fillId="2" borderId="5" xfId="0" applyNumberFormat="1" applyFont="1" applyFill="1" applyBorder="1" applyAlignment="1">
      <alignment horizontal="center" vertical="center" wrapText="1"/>
    </xf>
    <xf numFmtId="14" fontId="8" fillId="10" borderId="9" xfId="0" applyNumberFormat="1" applyFont="1" applyFill="1" applyBorder="1" applyAlignment="1">
      <alignment horizontal="center" vertical="center"/>
    </xf>
    <xf numFmtId="14" fontId="8" fillId="10" borderId="6" xfId="0" applyNumberFormat="1" applyFont="1" applyFill="1" applyBorder="1" applyAlignment="1">
      <alignment horizontal="center" vertical="center"/>
    </xf>
    <xf numFmtId="14" fontId="8" fillId="9" borderId="9" xfId="0" applyNumberFormat="1" applyFont="1" applyFill="1" applyBorder="1" applyAlignment="1">
      <alignment horizontal="center" vertical="center"/>
    </xf>
    <xf numFmtId="14" fontId="8" fillId="9" borderId="6" xfId="0" applyNumberFormat="1" applyFont="1" applyFill="1" applyBorder="1" applyAlignment="1">
      <alignment horizontal="center" vertical="center"/>
    </xf>
    <xf numFmtId="14" fontId="8" fillId="7" borderId="11" xfId="0" applyNumberFormat="1" applyFont="1" applyFill="1" applyBorder="1" applyAlignment="1">
      <alignment horizontal="center" vertical="center"/>
    </xf>
    <xf numFmtId="14" fontId="8" fillId="7" borderId="12" xfId="0" applyNumberFormat="1" applyFont="1" applyFill="1" applyBorder="1" applyAlignment="1">
      <alignment horizontal="center" vertical="center"/>
    </xf>
    <xf numFmtId="14" fontId="8" fillId="6" borderId="9" xfId="0" applyNumberFormat="1" applyFont="1" applyFill="1" applyBorder="1" applyAlignment="1">
      <alignment horizontal="center" vertical="center"/>
    </xf>
    <xf numFmtId="14" fontId="8" fillId="6" borderId="12" xfId="0" applyNumberFormat="1" applyFont="1" applyFill="1" applyBorder="1" applyAlignment="1">
      <alignment horizontal="center" vertical="center"/>
    </xf>
    <xf numFmtId="0" fontId="11" fillId="2" borderId="5" xfId="0" applyFont="1" applyFill="1" applyBorder="1" applyAlignment="1">
      <alignment wrapText="1"/>
    </xf>
    <xf numFmtId="0" fontId="17" fillId="2" borderId="5" xfId="5" applyFont="1" applyFill="1" applyBorder="1" applyAlignment="1">
      <alignment wrapText="1"/>
    </xf>
  </cellXfs>
  <cellStyles count="6">
    <cellStyle name="Currency" xfId="1" builtinId="4"/>
    <cellStyle name="Heading 1" xfId="2" builtinId="16" customBuiltin="1"/>
    <cellStyle name="Heading 2" xfId="3" builtinId="17" customBuiltin="1"/>
    <cellStyle name="Heading 3" xfId="4" builtinId="18" customBuiltin="1"/>
    <cellStyle name="Hyperlink" xfId="5"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vimeo.com/108654654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E5A30-850D-43AC-8268-E0E781346D09}">
  <dimension ref="A1:F42"/>
  <sheetViews>
    <sheetView tabSelected="1" workbookViewId="0"/>
  </sheetViews>
  <sheetFormatPr defaultRowHeight="15" x14ac:dyDescent="0.25"/>
  <cols>
    <col min="1" max="1" width="17.42578125" bestFit="1" customWidth="1"/>
    <col min="2" max="2" width="92.7109375" bestFit="1" customWidth="1"/>
  </cols>
  <sheetData>
    <row r="1" spans="1:3" ht="60" x14ac:dyDescent="0.25">
      <c r="A1" s="118" t="s">
        <v>127</v>
      </c>
      <c r="B1" s="162" t="s">
        <v>125</v>
      </c>
    </row>
    <row r="2" spans="1:3" x14ac:dyDescent="0.25">
      <c r="A2" s="118" t="s">
        <v>128</v>
      </c>
      <c r="B2" s="163" t="s">
        <v>126</v>
      </c>
    </row>
    <row r="3" spans="1:3" x14ac:dyDescent="0.25">
      <c r="A3" s="83" t="s">
        <v>72</v>
      </c>
      <c r="B3" s="83" t="s">
        <v>73</v>
      </c>
    </row>
    <row r="4" spans="1:3" ht="45" x14ac:dyDescent="0.25">
      <c r="A4" s="84"/>
      <c r="B4" s="85" t="s">
        <v>74</v>
      </c>
    </row>
    <row r="5" spans="1:3" x14ac:dyDescent="0.25">
      <c r="A5" s="86" t="s">
        <v>75</v>
      </c>
      <c r="B5" s="87" t="s">
        <v>76</v>
      </c>
    </row>
    <row r="6" spans="1:3" x14ac:dyDescent="0.25">
      <c r="A6" s="88"/>
      <c r="B6" s="89" t="s">
        <v>119</v>
      </c>
    </row>
    <row r="7" spans="1:3" ht="60" x14ac:dyDescent="0.25">
      <c r="A7" s="88"/>
      <c r="B7" s="90" t="s">
        <v>77</v>
      </c>
    </row>
    <row r="8" spans="1:3" ht="30" x14ac:dyDescent="0.25">
      <c r="A8" s="88"/>
      <c r="B8" s="90" t="s">
        <v>122</v>
      </c>
    </row>
    <row r="9" spans="1:3" x14ac:dyDescent="0.25">
      <c r="A9" s="88"/>
      <c r="B9" s="90" t="s">
        <v>78</v>
      </c>
      <c r="C9" s="70"/>
    </row>
    <row r="10" spans="1:3" ht="30" x14ac:dyDescent="0.25">
      <c r="A10" s="88"/>
      <c r="B10" s="90" t="s">
        <v>79</v>
      </c>
    </row>
    <row r="11" spans="1:3" ht="30.75" thickBot="1" x14ac:dyDescent="0.3">
      <c r="A11" s="88"/>
      <c r="B11" s="91" t="s">
        <v>80</v>
      </c>
    </row>
    <row r="12" spans="1:3" ht="15.75" thickBot="1" x14ac:dyDescent="0.3">
      <c r="A12" s="92" t="s">
        <v>81</v>
      </c>
      <c r="B12" s="93" t="s">
        <v>82</v>
      </c>
    </row>
    <row r="13" spans="1:3" x14ac:dyDescent="0.25">
      <c r="A13" s="94"/>
      <c r="B13" s="95" t="s">
        <v>83</v>
      </c>
    </row>
    <row r="14" spans="1:3" ht="60" x14ac:dyDescent="0.25">
      <c r="A14" s="94"/>
      <c r="B14" s="95" t="s">
        <v>84</v>
      </c>
    </row>
    <row r="15" spans="1:3" ht="30" x14ac:dyDescent="0.25">
      <c r="A15" s="94"/>
      <c r="B15" s="95" t="s">
        <v>122</v>
      </c>
    </row>
    <row r="16" spans="1:3" ht="30" x14ac:dyDescent="0.25">
      <c r="A16" s="94"/>
      <c r="B16" s="95" t="s">
        <v>85</v>
      </c>
    </row>
    <row r="17" spans="1:2" x14ac:dyDescent="0.25">
      <c r="A17" s="94"/>
      <c r="B17" s="96" t="s">
        <v>86</v>
      </c>
    </row>
    <row r="18" spans="1:2" ht="30.75" thickBot="1" x14ac:dyDescent="0.3">
      <c r="A18" s="94"/>
      <c r="B18" s="136" t="s">
        <v>87</v>
      </c>
    </row>
    <row r="19" spans="1:2" ht="15.75" thickBot="1" x14ac:dyDescent="0.3">
      <c r="A19" s="97" t="s">
        <v>88</v>
      </c>
      <c r="B19" s="98" t="s">
        <v>89</v>
      </c>
    </row>
    <row r="20" spans="1:2" x14ac:dyDescent="0.25">
      <c r="A20" s="99"/>
      <c r="B20" s="100" t="s">
        <v>90</v>
      </c>
    </row>
    <row r="21" spans="1:2" ht="58.15" customHeight="1" x14ac:dyDescent="0.25">
      <c r="A21" s="99"/>
      <c r="B21" s="101" t="s">
        <v>91</v>
      </c>
    </row>
    <row r="22" spans="1:2" ht="30" x14ac:dyDescent="0.25">
      <c r="A22" s="99"/>
      <c r="B22" s="101" t="s">
        <v>122</v>
      </c>
    </row>
    <row r="23" spans="1:2" x14ac:dyDescent="0.25">
      <c r="A23" s="99"/>
      <c r="B23" s="101" t="s">
        <v>92</v>
      </c>
    </row>
    <row r="24" spans="1:2" ht="30.75" thickBot="1" x14ac:dyDescent="0.3">
      <c r="A24" s="99"/>
      <c r="B24" s="102" t="s">
        <v>93</v>
      </c>
    </row>
    <row r="25" spans="1:2" ht="15.75" thickBot="1" x14ac:dyDescent="0.3">
      <c r="A25" s="103" t="s">
        <v>94</v>
      </c>
      <c r="B25" s="104" t="s">
        <v>95</v>
      </c>
    </row>
    <row r="26" spans="1:2" x14ac:dyDescent="0.25">
      <c r="A26" s="88"/>
      <c r="B26" s="105" t="s">
        <v>96</v>
      </c>
    </row>
    <row r="27" spans="1:2" ht="45" x14ac:dyDescent="0.25">
      <c r="A27" s="88"/>
      <c r="B27" s="90" t="s">
        <v>123</v>
      </c>
    </row>
    <row r="28" spans="1:2" x14ac:dyDescent="0.25">
      <c r="A28" s="88"/>
      <c r="B28" s="106" t="s">
        <v>97</v>
      </c>
    </row>
    <row r="29" spans="1:2" x14ac:dyDescent="0.25">
      <c r="A29" s="88"/>
      <c r="B29" s="89" t="s">
        <v>98</v>
      </c>
    </row>
    <row r="30" spans="1:2" ht="45" x14ac:dyDescent="0.25">
      <c r="A30" s="88"/>
      <c r="B30" s="90" t="s">
        <v>124</v>
      </c>
    </row>
    <row r="31" spans="1:2" x14ac:dyDescent="0.25">
      <c r="A31" s="88"/>
      <c r="B31" s="89" t="s">
        <v>99</v>
      </c>
    </row>
    <row r="32" spans="1:2" ht="15.75" thickBot="1" x14ac:dyDescent="0.3">
      <c r="A32" s="88"/>
      <c r="B32" s="107" t="s">
        <v>97</v>
      </c>
    </row>
    <row r="33" spans="1:6" ht="15.75" thickBot="1" x14ac:dyDescent="0.3">
      <c r="A33" s="108" t="s">
        <v>100</v>
      </c>
      <c r="B33" s="109" t="s">
        <v>101</v>
      </c>
    </row>
    <row r="34" spans="1:6" x14ac:dyDescent="0.25">
      <c r="A34" s="84"/>
      <c r="B34" s="110" t="s">
        <v>102</v>
      </c>
    </row>
    <row r="35" spans="1:6" ht="30.75" thickBot="1" x14ac:dyDescent="0.3">
      <c r="A35" s="84"/>
      <c r="B35" s="121" t="s">
        <v>103</v>
      </c>
    </row>
    <row r="36" spans="1:6" ht="15.75" thickBot="1" x14ac:dyDescent="0.3">
      <c r="A36" s="108" t="s">
        <v>104</v>
      </c>
      <c r="B36" s="120" t="s">
        <v>105</v>
      </c>
    </row>
    <row r="37" spans="1:6" ht="15.75" thickBot="1" x14ac:dyDescent="0.3">
      <c r="A37" s="84"/>
      <c r="B37" s="110" t="s">
        <v>106</v>
      </c>
    </row>
    <row r="38" spans="1:6" ht="15.75" thickBot="1" x14ac:dyDescent="0.3">
      <c r="A38" s="115" t="s">
        <v>107</v>
      </c>
      <c r="B38" s="119" t="s">
        <v>108</v>
      </c>
    </row>
    <row r="39" spans="1:6" x14ac:dyDescent="0.25">
      <c r="A39" s="116"/>
      <c r="B39" s="116" t="s">
        <v>109</v>
      </c>
    </row>
    <row r="40" spans="1:6" x14ac:dyDescent="0.25">
      <c r="A40" s="117"/>
      <c r="B40" s="118" t="s">
        <v>110</v>
      </c>
    </row>
    <row r="41" spans="1:6" x14ac:dyDescent="0.25">
      <c r="A41" s="117"/>
      <c r="B41" s="117" t="s">
        <v>111</v>
      </c>
      <c r="F41" t="s">
        <v>112</v>
      </c>
    </row>
    <row r="42" spans="1:6" x14ac:dyDescent="0.25">
      <c r="A42" s="117"/>
      <c r="B42" s="117" t="s">
        <v>113</v>
      </c>
    </row>
  </sheetData>
  <hyperlinks>
    <hyperlink ref="B2" r:id="rId1" tooltip="Video Instructions for Traditional OVR Billing/Documentation Tracking Sheet" xr:uid="{6F22D30C-FB3E-4DD7-A94B-154DB522184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2F6F4-4136-49D1-98B4-932E0190C810}">
  <sheetPr codeName="Sheet1"/>
  <dimension ref="A1:AC80"/>
  <sheetViews>
    <sheetView zoomScale="80" zoomScaleNormal="80" workbookViewId="0">
      <selection activeCell="D24" sqref="D24"/>
    </sheetView>
  </sheetViews>
  <sheetFormatPr defaultColWidth="9" defaultRowHeight="21" customHeight="1" x14ac:dyDescent="0.25"/>
  <cols>
    <col min="1" max="1" width="108.42578125" style="5" bestFit="1" customWidth="1"/>
    <col min="2" max="2" width="19.7109375" style="1" customWidth="1"/>
    <col min="3" max="3" width="24.85546875" style="1" customWidth="1"/>
    <col min="4" max="4" width="39.42578125" style="1" customWidth="1"/>
    <col min="5" max="5" width="25" style="1" customWidth="1"/>
    <col min="6" max="6" width="41.7109375" style="1" customWidth="1"/>
    <col min="7" max="7" width="22.140625" style="1" bestFit="1" customWidth="1"/>
    <col min="8" max="8" width="24.140625" style="1" customWidth="1"/>
    <col min="9" max="9" width="17.28515625" style="1" customWidth="1"/>
    <col min="10" max="10" width="9" style="1"/>
    <col min="11" max="11" width="24.42578125" style="1" customWidth="1"/>
    <col min="12" max="12" width="15.7109375" style="1" customWidth="1"/>
    <col min="13" max="13" width="17.7109375" style="1" customWidth="1"/>
    <col min="14" max="14" width="9" style="1"/>
    <col min="15" max="15" width="25.5703125" style="1" bestFit="1" customWidth="1"/>
    <col min="16" max="16" width="17.140625" style="1" bestFit="1" customWidth="1"/>
    <col min="17" max="17" width="21.42578125" style="1" customWidth="1"/>
    <col min="18" max="18" width="9" style="1"/>
    <col min="19" max="19" width="20.28515625" style="1" bestFit="1" customWidth="1"/>
    <col min="20" max="20" width="25" style="1" customWidth="1"/>
    <col min="21" max="21" width="19" style="1" customWidth="1"/>
    <col min="22" max="22" width="9" style="1"/>
    <col min="23" max="23" width="22.42578125" style="1" customWidth="1"/>
    <col min="24" max="24" width="15.140625" style="1" customWidth="1"/>
    <col min="25" max="25" width="17.7109375" style="1" customWidth="1"/>
    <col min="26" max="26" width="9" style="1"/>
    <col min="27" max="27" width="22.42578125" style="1" customWidth="1"/>
    <col min="28" max="28" width="19.42578125" style="1" customWidth="1"/>
    <col min="29" max="29" width="20.42578125" style="1" customWidth="1"/>
    <col min="30" max="16384" width="9" style="1"/>
  </cols>
  <sheetData>
    <row r="1" spans="1:29" ht="51" thickTop="1" thickBot="1" x14ac:dyDescent="0.3">
      <c r="A1" s="152" t="s">
        <v>121</v>
      </c>
      <c r="B1" s="21"/>
      <c r="C1" s="6"/>
      <c r="D1" s="6"/>
      <c r="E1" s="6"/>
      <c r="F1" s="114" t="s">
        <v>0</v>
      </c>
      <c r="G1" s="81" t="s">
        <v>1</v>
      </c>
      <c r="H1" s="42"/>
      <c r="I1" s="43"/>
      <c r="J1" s="12"/>
      <c r="K1" s="41" t="s">
        <v>2</v>
      </c>
      <c r="L1" s="42"/>
      <c r="M1" s="43"/>
      <c r="N1" s="12"/>
      <c r="O1" s="41" t="s">
        <v>3</v>
      </c>
      <c r="P1" s="42"/>
      <c r="Q1" s="43"/>
      <c r="S1" s="58" t="s">
        <v>4</v>
      </c>
      <c r="T1" s="59"/>
      <c r="U1" s="60"/>
      <c r="V1" s="12"/>
      <c r="W1" s="58" t="s">
        <v>5</v>
      </c>
      <c r="X1" s="59"/>
      <c r="Y1" s="60"/>
      <c r="Z1" s="12"/>
      <c r="AA1" s="58" t="s">
        <v>6</v>
      </c>
      <c r="AB1" s="59"/>
      <c r="AC1" s="60"/>
    </row>
    <row r="2" spans="1:29" ht="27.75" thickTop="1" thickBot="1" x14ac:dyDescent="0.3">
      <c r="A2" s="129" t="s">
        <v>7</v>
      </c>
      <c r="B2" s="6"/>
      <c r="C2" s="6"/>
      <c r="D2" s="6"/>
      <c r="E2" s="6"/>
      <c r="G2" s="14" t="s">
        <v>8</v>
      </c>
      <c r="H2" s="14">
        <f>SUMIF(C:C, "January", E:E)</f>
        <v>0</v>
      </c>
      <c r="I2" s="149">
        <f>H2*80</f>
        <v>0</v>
      </c>
      <c r="J2" s="12"/>
      <c r="K2" s="14" t="s">
        <v>8</v>
      </c>
      <c r="L2" s="14">
        <f>SUMIF(C:C, "February", E:E)</f>
        <v>0</v>
      </c>
      <c r="M2" s="149">
        <f>L2*80</f>
        <v>0</v>
      </c>
      <c r="N2" s="12"/>
      <c r="O2" s="14" t="s">
        <v>8</v>
      </c>
      <c r="P2" s="14">
        <f>SUMIF(C:C, "March", E:E)</f>
        <v>0</v>
      </c>
      <c r="Q2" s="149">
        <f>P2*80</f>
        <v>0</v>
      </c>
      <c r="S2" s="56" t="s">
        <v>8</v>
      </c>
      <c r="T2" s="56">
        <f>SUMIF(C:C, "April", E:E)</f>
        <v>0</v>
      </c>
      <c r="U2" s="149">
        <f>T2*80</f>
        <v>0</v>
      </c>
      <c r="V2" s="12"/>
      <c r="W2" s="56" t="s">
        <v>8</v>
      </c>
      <c r="X2" s="56">
        <f>SUMIF(C:C, "May", E:E)</f>
        <v>0</v>
      </c>
      <c r="Y2" s="149">
        <f>X2*80</f>
        <v>0</v>
      </c>
      <c r="Z2" s="12"/>
      <c r="AA2" s="56" t="s">
        <v>8</v>
      </c>
      <c r="AB2" s="56">
        <f>SUMIF(C:C, "June", E:E)</f>
        <v>0</v>
      </c>
      <c r="AC2" s="149">
        <f>AB2*80</f>
        <v>0</v>
      </c>
    </row>
    <row r="3" spans="1:29" ht="21" customHeight="1" thickTop="1" x14ac:dyDescent="0.25">
      <c r="A3" s="68" t="s">
        <v>9</v>
      </c>
      <c r="B3" s="23"/>
      <c r="G3" s="14" t="s">
        <v>10</v>
      </c>
      <c r="H3" s="14"/>
      <c r="I3" s="40"/>
      <c r="J3" s="12"/>
      <c r="K3" s="14"/>
      <c r="L3" s="14"/>
      <c r="M3" s="40"/>
      <c r="N3" s="12"/>
      <c r="O3" s="14"/>
      <c r="P3" s="14"/>
      <c r="Q3" s="40"/>
      <c r="S3" s="56"/>
      <c r="T3" s="56"/>
      <c r="U3" s="57"/>
      <c r="V3" s="12"/>
      <c r="W3" s="56" t="s">
        <v>10</v>
      </c>
      <c r="X3" s="56"/>
      <c r="Y3" s="57"/>
      <c r="Z3" s="12"/>
      <c r="AA3" s="56" t="s">
        <v>10</v>
      </c>
      <c r="AB3" s="56"/>
      <c r="AC3" s="57"/>
    </row>
    <row r="4" spans="1:29" ht="21" customHeight="1" x14ac:dyDescent="0.25">
      <c r="A4" s="22" t="s">
        <v>11</v>
      </c>
      <c r="B4" s="23"/>
      <c r="G4" s="14"/>
      <c r="H4" s="14"/>
      <c r="I4" s="51">
        <f>SUM(I2:I3)</f>
        <v>0</v>
      </c>
      <c r="J4" s="12"/>
      <c r="K4" s="14"/>
      <c r="L4" s="14"/>
      <c r="M4" s="51">
        <f>SUM(M2:M3)</f>
        <v>0</v>
      </c>
      <c r="N4" s="12"/>
      <c r="O4" s="14"/>
      <c r="P4" s="14"/>
      <c r="Q4" s="51">
        <f>SUM(Q2:Q3)</f>
        <v>0</v>
      </c>
      <c r="S4" s="56"/>
      <c r="T4" s="56"/>
      <c r="U4" s="51">
        <f>SUM(U2:U3)</f>
        <v>0</v>
      </c>
      <c r="V4" s="12"/>
      <c r="W4" s="56"/>
      <c r="X4" s="56"/>
      <c r="Y4" s="51">
        <f>SUM(Y2:Y3)</f>
        <v>0</v>
      </c>
      <c r="Z4" s="12"/>
      <c r="AA4" s="56"/>
      <c r="AB4" s="56"/>
      <c r="AC4" s="51">
        <f>SUM(AC2:AC3)</f>
        <v>0</v>
      </c>
    </row>
    <row r="5" spans="1:29" ht="21" customHeight="1" x14ac:dyDescent="0.25">
      <c r="A5" s="22" t="s">
        <v>12</v>
      </c>
      <c r="B5" s="23"/>
      <c r="J5" s="12"/>
      <c r="N5" s="12"/>
      <c r="V5" s="12"/>
      <c r="Z5" s="12"/>
    </row>
    <row r="6" spans="1:29" ht="21" customHeight="1" thickBot="1" x14ac:dyDescent="0.3">
      <c r="A6" s="22" t="s">
        <v>114</v>
      </c>
      <c r="B6" s="23"/>
      <c r="I6" s="7"/>
      <c r="J6" s="12"/>
      <c r="N6" s="12"/>
      <c r="U6" s="7"/>
    </row>
    <row r="7" spans="1:29" ht="21" customHeight="1" thickTop="1" thickBot="1" x14ac:dyDescent="0.3">
      <c r="A7" s="130" t="s">
        <v>13</v>
      </c>
      <c r="B7" s="140"/>
      <c r="J7" s="12"/>
      <c r="N7" s="12"/>
      <c r="O7" s="50" t="s">
        <v>14</v>
      </c>
      <c r="P7" s="48"/>
      <c r="Q7" s="49">
        <f>I4+M4+Q4</f>
        <v>0</v>
      </c>
      <c r="AA7" s="64" t="s">
        <v>15</v>
      </c>
      <c r="AB7" s="65"/>
      <c r="AC7" s="66">
        <f>U4+Y4+AC4</f>
        <v>0</v>
      </c>
    </row>
    <row r="8" spans="1:29" ht="21" customHeight="1" thickTop="1" x14ac:dyDescent="0.25">
      <c r="A8" s="135" t="s">
        <v>16</v>
      </c>
      <c r="B8" s="17"/>
      <c r="J8" s="12"/>
      <c r="N8" s="12"/>
    </row>
    <row r="9" spans="1:29" ht="21" customHeight="1" x14ac:dyDescent="0.25">
      <c r="A9" s="69" t="s">
        <v>115</v>
      </c>
      <c r="B9" s="16"/>
      <c r="C9" s="2"/>
      <c r="G9" s="138" t="s">
        <v>17</v>
      </c>
      <c r="H9" s="45"/>
      <c r="I9" s="46"/>
      <c r="J9" s="12"/>
      <c r="K9" s="44" t="s">
        <v>18</v>
      </c>
      <c r="L9" s="13"/>
      <c r="M9" s="13"/>
      <c r="N9" s="12"/>
      <c r="O9" s="44" t="s">
        <v>19</v>
      </c>
      <c r="P9" s="13"/>
      <c r="Q9" s="13"/>
      <c r="S9" s="61" t="s">
        <v>20</v>
      </c>
      <c r="T9" s="62"/>
      <c r="U9" s="63"/>
      <c r="V9" s="12"/>
      <c r="W9" s="61" t="s">
        <v>21</v>
      </c>
      <c r="X9" s="62"/>
      <c r="Y9" s="63"/>
      <c r="Z9" s="12"/>
      <c r="AA9" s="61" t="s">
        <v>22</v>
      </c>
      <c r="AB9" s="62"/>
      <c r="AC9" s="63"/>
    </row>
    <row r="10" spans="1:29" ht="42" customHeight="1" x14ac:dyDescent="0.25">
      <c r="A10" s="15" t="s">
        <v>23</v>
      </c>
      <c r="B10" s="16"/>
      <c r="C10" s="153" t="s">
        <v>120</v>
      </c>
      <c r="D10" s="160" t="s">
        <v>24</v>
      </c>
      <c r="E10" s="161"/>
      <c r="G10" s="13" t="s">
        <v>8</v>
      </c>
      <c r="H10" s="46">
        <f>SUMIF(C:C, "July", E:E)</f>
        <v>0</v>
      </c>
      <c r="I10" s="149">
        <f>H10*80</f>
        <v>0</v>
      </c>
      <c r="J10" s="12"/>
      <c r="K10" s="13" t="s">
        <v>8</v>
      </c>
      <c r="L10" s="13">
        <f>SUMIF(C:C, "August", E:E)</f>
        <v>0</v>
      </c>
      <c r="M10" s="149">
        <f>L10*80</f>
        <v>0</v>
      </c>
      <c r="N10" s="12"/>
      <c r="O10" s="13" t="s">
        <v>8</v>
      </c>
      <c r="P10" s="13">
        <f>SUMIF(C:C, "September", E:E)</f>
        <v>0</v>
      </c>
      <c r="Q10" s="149">
        <f>P10*80</f>
        <v>0</v>
      </c>
      <c r="S10" s="17" t="s">
        <v>8</v>
      </c>
      <c r="T10" s="17">
        <f>SUMIF(C:C, "October", E:E)</f>
        <v>0</v>
      </c>
      <c r="U10" s="149">
        <f>T10*80</f>
        <v>0</v>
      </c>
      <c r="V10" s="12"/>
      <c r="W10" s="17" t="s">
        <v>8</v>
      </c>
      <c r="X10" s="17">
        <f>SUMIF(C:C, "November", E:E)</f>
        <v>0</v>
      </c>
      <c r="Y10" s="149">
        <f>X10*80</f>
        <v>0</v>
      </c>
      <c r="Z10" s="12"/>
      <c r="AA10" s="17" t="s">
        <v>8</v>
      </c>
      <c r="AB10" s="17">
        <f>SUMIF(C:C, "December", E:E)</f>
        <v>0</v>
      </c>
      <c r="AC10" s="149">
        <f>AB10*80</f>
        <v>0</v>
      </c>
    </row>
    <row r="11" spans="1:29" ht="21" customHeight="1" x14ac:dyDescent="0.25">
      <c r="A11" s="15" t="s">
        <v>25</v>
      </c>
      <c r="B11" s="16"/>
      <c r="C11" s="19"/>
      <c r="D11" s="38"/>
      <c r="E11" s="18"/>
      <c r="F11" s="124" t="s">
        <v>26</v>
      </c>
      <c r="G11" s="139" t="s">
        <v>10</v>
      </c>
      <c r="H11" s="13"/>
      <c r="I11" s="47"/>
      <c r="J11" s="12"/>
      <c r="K11" s="13" t="s">
        <v>10</v>
      </c>
      <c r="L11" s="13"/>
      <c r="M11" s="47"/>
      <c r="N11" s="12"/>
      <c r="O11" s="13" t="s">
        <v>10</v>
      </c>
      <c r="P11" s="13"/>
      <c r="Q11" s="47"/>
      <c r="S11" s="17" t="s">
        <v>10</v>
      </c>
      <c r="T11" s="17"/>
      <c r="U11" s="24"/>
      <c r="V11" s="12"/>
      <c r="W11" s="17" t="s">
        <v>10</v>
      </c>
      <c r="X11" s="17"/>
      <c r="Y11" s="24">
        <v>0</v>
      </c>
      <c r="Z11" s="12"/>
      <c r="AA11" s="17" t="s">
        <v>10</v>
      </c>
      <c r="AB11" s="17"/>
      <c r="AC11" s="24"/>
    </row>
    <row r="12" spans="1:29" ht="21" customHeight="1" x14ac:dyDescent="0.25">
      <c r="A12" s="15" t="s">
        <v>25</v>
      </c>
      <c r="B12" s="16"/>
      <c r="C12" s="19"/>
      <c r="D12" s="17"/>
      <c r="E12" s="18"/>
      <c r="F12" s="124" t="s">
        <v>26</v>
      </c>
      <c r="G12" s="137"/>
      <c r="H12" s="13"/>
      <c r="I12" s="51">
        <f>SUM(I10:I11)</f>
        <v>0</v>
      </c>
      <c r="J12" s="12"/>
      <c r="K12" s="13"/>
      <c r="L12" s="13"/>
      <c r="M12" s="51">
        <f>SUM(M10:M11)</f>
        <v>0</v>
      </c>
      <c r="N12" s="12"/>
      <c r="O12" s="13"/>
      <c r="P12" s="13"/>
      <c r="Q12" s="51">
        <f>SUM(Q10:Q11)</f>
        <v>0</v>
      </c>
      <c r="S12" s="17"/>
      <c r="T12" s="17"/>
      <c r="U12" s="51">
        <f>SUM(U10:U11)</f>
        <v>0</v>
      </c>
      <c r="V12" s="12"/>
      <c r="W12" s="17"/>
      <c r="X12" s="17"/>
      <c r="Y12" s="51">
        <f>SUM(Y10:Y11)</f>
        <v>0</v>
      </c>
      <c r="Z12" s="12"/>
      <c r="AA12" s="17"/>
      <c r="AB12" s="17"/>
      <c r="AC12" s="51">
        <f>SUM(AC10:AC11)</f>
        <v>0</v>
      </c>
    </row>
    <row r="13" spans="1:29" ht="21" customHeight="1" x14ac:dyDescent="0.25">
      <c r="A13" s="15" t="s">
        <v>25</v>
      </c>
      <c r="B13" s="16"/>
      <c r="C13" s="19"/>
      <c r="D13" s="17"/>
      <c r="E13" s="18"/>
      <c r="F13" s="126" t="s">
        <v>26</v>
      </c>
      <c r="G13" s="127"/>
      <c r="I13" s="7"/>
      <c r="U13" s="7"/>
    </row>
    <row r="14" spans="1:29" ht="21" customHeight="1" x14ac:dyDescent="0.25">
      <c r="A14" s="15" t="s">
        <v>25</v>
      </c>
      <c r="B14" s="16"/>
      <c r="C14" s="19"/>
      <c r="D14" s="17"/>
      <c r="E14" s="18"/>
      <c r="F14" s="126" t="s">
        <v>26</v>
      </c>
      <c r="O14" s="50" t="s">
        <v>27</v>
      </c>
      <c r="P14" s="48"/>
      <c r="Q14" s="51">
        <f>I12+M12+Q12</f>
        <v>0</v>
      </c>
      <c r="AA14" s="64" t="s">
        <v>28</v>
      </c>
      <c r="AB14" s="65"/>
      <c r="AC14" s="67">
        <f>U12+Y12+AC12</f>
        <v>0</v>
      </c>
    </row>
    <row r="15" spans="1:29" ht="21" customHeight="1" x14ac:dyDescent="0.25">
      <c r="A15" s="15" t="s">
        <v>25</v>
      </c>
      <c r="B15" s="16"/>
      <c r="C15" s="19"/>
      <c r="D15" s="17"/>
      <c r="E15" s="18"/>
      <c r="F15" s="126" t="s">
        <v>26</v>
      </c>
    </row>
    <row r="16" spans="1:29" ht="21" customHeight="1" x14ac:dyDescent="0.25">
      <c r="A16" s="15" t="s">
        <v>25</v>
      </c>
      <c r="B16" s="16"/>
      <c r="C16" s="19"/>
      <c r="D16" s="17"/>
      <c r="E16" s="18"/>
      <c r="F16" s="126" t="s">
        <v>26</v>
      </c>
    </row>
    <row r="17" spans="1:6" ht="21" customHeight="1" x14ac:dyDescent="0.25">
      <c r="A17" s="15" t="s">
        <v>25</v>
      </c>
      <c r="B17" s="16"/>
      <c r="C17" s="19"/>
      <c r="D17" s="17"/>
      <c r="E17" s="18"/>
      <c r="F17" s="126" t="s">
        <v>26</v>
      </c>
    </row>
    <row r="18" spans="1:6" ht="21" customHeight="1" x14ac:dyDescent="0.25">
      <c r="A18" s="15" t="s">
        <v>25</v>
      </c>
      <c r="B18" s="16"/>
      <c r="C18" s="19"/>
      <c r="D18" s="17"/>
      <c r="E18" s="18"/>
      <c r="F18" s="126" t="s">
        <v>26</v>
      </c>
    </row>
    <row r="19" spans="1:6" ht="21" customHeight="1" x14ac:dyDescent="0.25">
      <c r="A19" s="15" t="s">
        <v>25</v>
      </c>
      <c r="B19" s="16"/>
      <c r="C19" s="19"/>
      <c r="D19" s="17"/>
      <c r="E19" s="18"/>
      <c r="F19" s="126" t="s">
        <v>26</v>
      </c>
    </row>
    <row r="20" spans="1:6" ht="21" customHeight="1" x14ac:dyDescent="0.25">
      <c r="A20" s="15" t="s">
        <v>25</v>
      </c>
      <c r="B20" s="16"/>
      <c r="C20" s="19"/>
      <c r="D20" s="17"/>
      <c r="E20" s="18"/>
      <c r="F20" s="126" t="s">
        <v>26</v>
      </c>
    </row>
    <row r="21" spans="1:6" ht="21" customHeight="1" x14ac:dyDescent="0.25">
      <c r="A21" s="15" t="s">
        <v>29</v>
      </c>
      <c r="B21" s="148">
        <f>SUMIF(F:F, "PCEP/Discovery Time Billable", E:E)</f>
        <v>0</v>
      </c>
    </row>
    <row r="22" spans="1:6" ht="21" customHeight="1" x14ac:dyDescent="0.25">
      <c r="A22" s="15" t="s">
        <v>30</v>
      </c>
      <c r="B22" s="149">
        <f>B21*80</f>
        <v>0</v>
      </c>
      <c r="C22" s="8"/>
    </row>
    <row r="23" spans="1:6" ht="21" customHeight="1" x14ac:dyDescent="0.25">
      <c r="A23" s="15" t="s">
        <v>31</v>
      </c>
      <c r="B23" s="16"/>
      <c r="C23" s="2"/>
    </row>
    <row r="24" spans="1:6" ht="21" customHeight="1" thickBot="1" x14ac:dyDescent="0.3">
      <c r="A24" s="72" t="s">
        <v>117</v>
      </c>
      <c r="B24" s="25"/>
      <c r="C24" s="3"/>
    </row>
    <row r="25" spans="1:6" ht="21" customHeight="1" thickBot="1" x14ac:dyDescent="0.3">
      <c r="A25" s="74" t="s">
        <v>32</v>
      </c>
      <c r="B25" s="141"/>
      <c r="C25" s="3"/>
    </row>
    <row r="26" spans="1:6" ht="21" customHeight="1" x14ac:dyDescent="0.25">
      <c r="A26" s="73" t="s">
        <v>33</v>
      </c>
      <c r="B26" s="27"/>
    </row>
    <row r="27" spans="1:6" ht="21" customHeight="1" x14ac:dyDescent="0.25">
      <c r="A27" s="26" t="s">
        <v>34</v>
      </c>
      <c r="B27" s="28"/>
      <c r="C27" s="2"/>
    </row>
    <row r="28" spans="1:6" ht="32.450000000000003" customHeight="1" x14ac:dyDescent="0.25">
      <c r="A28" s="26" t="s">
        <v>35</v>
      </c>
      <c r="B28" s="28"/>
      <c r="C28" s="153" t="s">
        <v>120</v>
      </c>
      <c r="D28" s="158" t="s">
        <v>36</v>
      </c>
      <c r="E28" s="159"/>
    </row>
    <row r="29" spans="1:6" ht="21" customHeight="1" x14ac:dyDescent="0.25">
      <c r="A29" s="26" t="s">
        <v>37</v>
      </c>
      <c r="B29" s="52"/>
      <c r="C29" s="28"/>
      <c r="D29" s="27"/>
      <c r="E29" s="128"/>
      <c r="F29" s="126" t="s">
        <v>38</v>
      </c>
    </row>
    <row r="30" spans="1:6" ht="21" customHeight="1" x14ac:dyDescent="0.25">
      <c r="A30" s="26" t="s">
        <v>37</v>
      </c>
      <c r="B30" s="52"/>
      <c r="C30" s="28"/>
      <c r="D30" s="27"/>
      <c r="E30" s="128"/>
      <c r="F30" s="126" t="s">
        <v>38</v>
      </c>
    </row>
    <row r="31" spans="1:6" ht="21" customHeight="1" x14ac:dyDescent="0.25">
      <c r="A31" s="26" t="s">
        <v>37</v>
      </c>
      <c r="B31" s="52"/>
      <c r="C31" s="28"/>
      <c r="D31" s="27"/>
      <c r="E31" s="128"/>
      <c r="F31" s="126" t="s">
        <v>38</v>
      </c>
    </row>
    <row r="32" spans="1:6" ht="21" customHeight="1" x14ac:dyDescent="0.25">
      <c r="A32" s="26" t="s">
        <v>37</v>
      </c>
      <c r="B32" s="52"/>
      <c r="C32" s="28"/>
      <c r="D32" s="27"/>
      <c r="E32" s="128"/>
      <c r="F32" s="126" t="s">
        <v>38</v>
      </c>
    </row>
    <row r="33" spans="1:29" ht="21" customHeight="1" x14ac:dyDescent="0.25">
      <c r="A33" s="26" t="s">
        <v>37</v>
      </c>
      <c r="B33" s="52"/>
      <c r="C33" s="28"/>
      <c r="D33" s="27"/>
      <c r="E33" s="128"/>
      <c r="F33" s="126" t="s">
        <v>38</v>
      </c>
    </row>
    <row r="34" spans="1:29" ht="21" customHeight="1" x14ac:dyDescent="0.25">
      <c r="A34" s="26" t="s">
        <v>39</v>
      </c>
      <c r="B34" s="48">
        <f>SUMIF(F:F, "Job Development Time Billable", E:E)</f>
        <v>0</v>
      </c>
      <c r="C34" s="8"/>
      <c r="F34" s="122"/>
    </row>
    <row r="35" spans="1:29" ht="21" customHeight="1" x14ac:dyDescent="0.25">
      <c r="A35" s="26" t="s">
        <v>40</v>
      </c>
      <c r="B35" s="149">
        <f>B34*80</f>
        <v>0</v>
      </c>
      <c r="C35" s="9"/>
      <c r="F35" s="122"/>
    </row>
    <row r="36" spans="1:29" ht="21" customHeight="1" x14ac:dyDescent="0.25">
      <c r="A36" s="26" t="s">
        <v>41</v>
      </c>
      <c r="B36" s="53"/>
      <c r="C36" s="3"/>
      <c r="E36" s="3"/>
      <c r="F36" s="122"/>
    </row>
    <row r="37" spans="1:29" ht="21" customHeight="1" x14ac:dyDescent="0.25">
      <c r="A37" s="75" t="s">
        <v>42</v>
      </c>
      <c r="B37" s="53"/>
      <c r="C37" s="3"/>
      <c r="E37" s="3"/>
      <c r="F37" s="122"/>
    </row>
    <row r="38" spans="1:29" ht="21" customHeight="1" thickBot="1" x14ac:dyDescent="0.3">
      <c r="A38" s="75" t="s">
        <v>116</v>
      </c>
      <c r="B38" s="54"/>
      <c r="F38" s="122"/>
    </row>
    <row r="39" spans="1:29" s="71" customFormat="1" ht="21" customHeight="1" thickTop="1" thickBot="1" x14ac:dyDescent="0.3">
      <c r="A39" s="131" t="s">
        <v>43</v>
      </c>
      <c r="B39" s="141"/>
      <c r="C39" s="1"/>
      <c r="D39" s="1"/>
      <c r="E39" s="1"/>
      <c r="F39" s="122"/>
      <c r="G39" s="1"/>
      <c r="H39" s="1"/>
      <c r="I39" s="1"/>
      <c r="J39" s="1"/>
      <c r="K39" s="1"/>
      <c r="L39" s="1"/>
      <c r="M39" s="1"/>
      <c r="N39" s="1"/>
      <c r="O39" s="1"/>
      <c r="P39" s="1"/>
      <c r="Q39" s="1"/>
      <c r="R39" s="1"/>
      <c r="S39" s="1"/>
      <c r="T39" s="1"/>
      <c r="U39" s="1"/>
      <c r="V39" s="1"/>
      <c r="W39" s="1"/>
      <c r="X39" s="1"/>
      <c r="Y39" s="1"/>
      <c r="Z39" s="1"/>
      <c r="AA39" s="1"/>
      <c r="AB39" s="1"/>
      <c r="AC39" s="1"/>
    </row>
    <row r="40" spans="1:29" ht="21" customHeight="1" thickTop="1" x14ac:dyDescent="0.25">
      <c r="A40" s="76" t="s">
        <v>44</v>
      </c>
      <c r="B40" s="30"/>
      <c r="C40" s="2"/>
      <c r="F40" s="122"/>
    </row>
    <row r="41" spans="1:29" ht="21" customHeight="1" x14ac:dyDescent="0.25">
      <c r="A41" s="29" t="s">
        <v>45</v>
      </c>
      <c r="B41" s="31"/>
      <c r="F41" s="122"/>
    </row>
    <row r="42" spans="1:29" ht="41.45" customHeight="1" x14ac:dyDescent="0.25">
      <c r="A42" s="29" t="s">
        <v>46</v>
      </c>
      <c r="B42" s="31"/>
      <c r="C42" s="153" t="s">
        <v>120</v>
      </c>
      <c r="D42" s="156" t="s">
        <v>47</v>
      </c>
      <c r="E42" s="157"/>
      <c r="F42" s="122"/>
    </row>
    <row r="43" spans="1:29" ht="21" customHeight="1" x14ac:dyDescent="0.25">
      <c r="A43" s="29" t="s">
        <v>48</v>
      </c>
      <c r="B43" s="31"/>
      <c r="C43" s="31"/>
      <c r="D43" s="30"/>
      <c r="E43" s="125"/>
      <c r="F43" s="126" t="s">
        <v>49</v>
      </c>
    </row>
    <row r="44" spans="1:29" ht="21" customHeight="1" x14ac:dyDescent="0.25">
      <c r="A44" s="29" t="s">
        <v>48</v>
      </c>
      <c r="B44" s="31"/>
      <c r="C44" s="31"/>
      <c r="D44" s="30"/>
      <c r="E44" s="125"/>
      <c r="F44" s="126" t="s">
        <v>49</v>
      </c>
    </row>
    <row r="45" spans="1:29" ht="21" customHeight="1" x14ac:dyDescent="0.25">
      <c r="A45" s="29" t="s">
        <v>48</v>
      </c>
      <c r="B45" s="31"/>
      <c r="C45" s="31"/>
      <c r="D45" s="144"/>
      <c r="E45" s="145"/>
      <c r="F45" s="126" t="s">
        <v>49</v>
      </c>
    </row>
    <row r="46" spans="1:29" ht="21" customHeight="1" x14ac:dyDescent="0.25">
      <c r="A46" s="29" t="s">
        <v>48</v>
      </c>
      <c r="B46" s="31"/>
      <c r="C46" s="31"/>
      <c r="D46" s="144"/>
      <c r="E46" s="146"/>
      <c r="F46" s="126" t="s">
        <v>49</v>
      </c>
    </row>
    <row r="47" spans="1:29" ht="21" customHeight="1" x14ac:dyDescent="0.25">
      <c r="A47" s="29" t="s">
        <v>48</v>
      </c>
      <c r="B47" s="31"/>
      <c r="C47" s="31"/>
      <c r="D47" s="144"/>
      <c r="E47" s="145"/>
      <c r="F47" s="122" t="s">
        <v>49</v>
      </c>
    </row>
    <row r="48" spans="1:29" ht="21" customHeight="1" x14ac:dyDescent="0.25">
      <c r="A48" s="29" t="s">
        <v>48</v>
      </c>
      <c r="B48" s="31"/>
      <c r="C48" s="31"/>
      <c r="D48" s="144"/>
      <c r="E48" s="145"/>
      <c r="F48" s="122" t="s">
        <v>49</v>
      </c>
    </row>
    <row r="49" spans="1:29" ht="21" customHeight="1" x14ac:dyDescent="0.25">
      <c r="A49" s="29" t="s">
        <v>48</v>
      </c>
      <c r="B49" s="31"/>
      <c r="C49" s="31"/>
      <c r="D49" s="144"/>
      <c r="E49" s="145"/>
      <c r="F49" s="122" t="s">
        <v>49</v>
      </c>
    </row>
    <row r="50" spans="1:29" ht="21" customHeight="1" x14ac:dyDescent="0.25">
      <c r="A50" s="29" t="s">
        <v>48</v>
      </c>
      <c r="B50" s="31"/>
      <c r="C50" s="31"/>
      <c r="D50" s="144"/>
      <c r="E50" s="145"/>
      <c r="F50" s="122" t="s">
        <v>49</v>
      </c>
    </row>
    <row r="51" spans="1:29" ht="21" customHeight="1" x14ac:dyDescent="0.25">
      <c r="A51" s="29" t="s">
        <v>48</v>
      </c>
      <c r="B51" s="31"/>
      <c r="C51" s="31"/>
      <c r="D51" s="144"/>
      <c r="E51" s="145"/>
      <c r="F51" s="122" t="s">
        <v>49</v>
      </c>
    </row>
    <row r="52" spans="1:29" ht="21" customHeight="1" x14ac:dyDescent="0.25">
      <c r="A52" s="29" t="s">
        <v>48</v>
      </c>
      <c r="B52" s="31"/>
      <c r="C52" s="31"/>
      <c r="D52" s="144"/>
      <c r="E52" s="145"/>
      <c r="F52" s="122" t="s">
        <v>49</v>
      </c>
    </row>
    <row r="53" spans="1:29" ht="21" customHeight="1" x14ac:dyDescent="0.25">
      <c r="A53" s="29" t="s">
        <v>50</v>
      </c>
      <c r="B53" s="48">
        <f>SUMIF(F:F, "Supported Employment Services Time Billable", E:E)</f>
        <v>0</v>
      </c>
      <c r="C53" s="3"/>
      <c r="F53" s="122"/>
    </row>
    <row r="54" spans="1:29" ht="21" customHeight="1" thickBot="1" x14ac:dyDescent="0.3">
      <c r="A54" s="78" t="s">
        <v>51</v>
      </c>
      <c r="B54" s="150">
        <f>B53*80</f>
        <v>0</v>
      </c>
      <c r="C54" s="2"/>
      <c r="F54" s="122"/>
      <c r="G54" s="82"/>
      <c r="H54" s="82"/>
      <c r="I54" s="82"/>
      <c r="J54" s="82"/>
      <c r="K54" s="82"/>
      <c r="L54" s="82"/>
      <c r="M54" s="82"/>
      <c r="N54" s="82"/>
      <c r="O54" s="82"/>
      <c r="P54" s="82"/>
      <c r="Q54" s="82"/>
      <c r="R54" s="82"/>
      <c r="S54" s="82"/>
      <c r="T54" s="82"/>
      <c r="U54" s="82"/>
      <c r="V54" s="82"/>
      <c r="W54" s="82"/>
      <c r="X54" s="82"/>
      <c r="Y54" s="82"/>
      <c r="Z54" s="82"/>
      <c r="AA54" s="82"/>
      <c r="AB54" s="82"/>
      <c r="AC54" s="77"/>
    </row>
    <row r="55" spans="1:29" s="77" customFormat="1" ht="21" customHeight="1" thickTop="1" thickBot="1" x14ac:dyDescent="0.3">
      <c r="A55" s="132" t="s">
        <v>52</v>
      </c>
      <c r="B55" s="142"/>
      <c r="C55" s="113"/>
      <c r="D55" s="82"/>
      <c r="E55" s="82"/>
      <c r="F55" s="123"/>
      <c r="G55" s="1"/>
      <c r="H55" s="1"/>
      <c r="I55" s="1"/>
      <c r="J55" s="1"/>
      <c r="K55" s="1"/>
      <c r="L55" s="1"/>
      <c r="M55" s="1"/>
      <c r="N55" s="1"/>
      <c r="O55" s="1"/>
      <c r="P55" s="1"/>
      <c r="Q55" s="1"/>
      <c r="R55" s="1"/>
      <c r="S55" s="1"/>
      <c r="T55" s="1"/>
      <c r="U55" s="1"/>
      <c r="V55" s="1"/>
      <c r="W55" s="1"/>
      <c r="X55" s="1"/>
      <c r="Y55" s="1"/>
      <c r="Z55" s="1"/>
      <c r="AA55" s="1"/>
      <c r="AB55" s="1"/>
      <c r="AC55" s="1"/>
    </row>
    <row r="56" spans="1:29" ht="21" customHeight="1" thickTop="1" x14ac:dyDescent="0.25">
      <c r="A56" s="79" t="s">
        <v>53</v>
      </c>
      <c r="B56" s="33"/>
      <c r="C56" s="2"/>
      <c r="F56" s="122"/>
    </row>
    <row r="57" spans="1:29" ht="21" customHeight="1" x14ac:dyDescent="0.25">
      <c r="A57" s="32" t="s">
        <v>54</v>
      </c>
      <c r="B57" s="33"/>
      <c r="C57" s="2"/>
      <c r="D57" s="2"/>
      <c r="F57" s="122"/>
    </row>
    <row r="58" spans="1:29" ht="21" customHeight="1" x14ac:dyDescent="0.25">
      <c r="A58" s="32" t="s">
        <v>55</v>
      </c>
      <c r="B58" s="33"/>
      <c r="D58" s="2"/>
      <c r="F58" s="122"/>
    </row>
    <row r="59" spans="1:29" ht="21" customHeight="1" x14ac:dyDescent="0.25">
      <c r="A59" s="32" t="s">
        <v>56</v>
      </c>
      <c r="B59" s="34"/>
      <c r="C59" s="20"/>
      <c r="F59" s="122"/>
    </row>
    <row r="60" spans="1:29" ht="21" customHeight="1" x14ac:dyDescent="0.25">
      <c r="A60" s="32" t="s">
        <v>57</v>
      </c>
      <c r="B60" s="35"/>
      <c r="C60" s="55"/>
      <c r="D60" s="154" t="s">
        <v>58</v>
      </c>
      <c r="E60" s="155"/>
      <c r="F60" s="122"/>
    </row>
    <row r="61" spans="1:29" ht="21" customHeight="1" x14ac:dyDescent="0.25">
      <c r="A61" s="32" t="s">
        <v>59</v>
      </c>
      <c r="B61" s="33"/>
      <c r="C61" s="147" t="s">
        <v>118</v>
      </c>
      <c r="D61" s="34"/>
      <c r="E61" s="39"/>
      <c r="F61" s="122"/>
    </row>
    <row r="62" spans="1:29" ht="21" customHeight="1" x14ac:dyDescent="0.25">
      <c r="A62" s="32" t="s">
        <v>59</v>
      </c>
      <c r="B62" s="33"/>
      <c r="C62" s="147" t="s">
        <v>118</v>
      </c>
      <c r="D62" s="34"/>
      <c r="E62" s="39"/>
      <c r="F62" s="122"/>
    </row>
    <row r="63" spans="1:29" ht="21" customHeight="1" x14ac:dyDescent="0.25">
      <c r="A63" s="32" t="s">
        <v>59</v>
      </c>
      <c r="B63" s="33"/>
      <c r="C63" s="147" t="s">
        <v>118</v>
      </c>
      <c r="D63" s="34"/>
      <c r="E63" s="39"/>
      <c r="F63" s="122"/>
    </row>
    <row r="64" spans="1:29" ht="21" customHeight="1" x14ac:dyDescent="0.25">
      <c r="A64" s="32" t="s">
        <v>59</v>
      </c>
      <c r="B64" s="33"/>
      <c r="C64" s="147" t="s">
        <v>118</v>
      </c>
      <c r="D64" s="34"/>
      <c r="E64" s="39"/>
      <c r="F64" s="122"/>
    </row>
    <row r="65" spans="1:29" ht="21" customHeight="1" x14ac:dyDescent="0.25">
      <c r="A65" s="32" t="s">
        <v>59</v>
      </c>
      <c r="B65" s="33"/>
      <c r="C65" s="147" t="s">
        <v>118</v>
      </c>
      <c r="D65" s="34"/>
      <c r="E65" s="39"/>
      <c r="F65" s="122"/>
    </row>
    <row r="66" spans="1:29" ht="21" customHeight="1" x14ac:dyDescent="0.25">
      <c r="A66" s="32" t="s">
        <v>60</v>
      </c>
      <c r="B66" s="33"/>
      <c r="C66" s="2"/>
      <c r="D66" s="2"/>
      <c r="F66" s="122"/>
    </row>
    <row r="67" spans="1:29" ht="21" customHeight="1" x14ac:dyDescent="0.25">
      <c r="A67" s="32" t="s">
        <v>61</v>
      </c>
      <c r="B67" s="33"/>
      <c r="C67" s="3"/>
      <c r="D67" s="2"/>
      <c r="E67" s="3"/>
      <c r="F67" s="122"/>
    </row>
    <row r="68" spans="1:29" ht="21" customHeight="1" x14ac:dyDescent="0.25">
      <c r="A68" s="32" t="s">
        <v>62</v>
      </c>
      <c r="B68" s="35"/>
      <c r="C68" s="12"/>
      <c r="F68" s="122"/>
    </row>
    <row r="69" spans="1:29" ht="21" customHeight="1" x14ac:dyDescent="0.25">
      <c r="A69" s="32" t="s">
        <v>63</v>
      </c>
      <c r="B69" s="34"/>
      <c r="C69" s="122"/>
      <c r="D69" s="154" t="s">
        <v>64</v>
      </c>
      <c r="E69" s="155"/>
      <c r="F69" s="122"/>
    </row>
    <row r="70" spans="1:29" ht="21" customHeight="1" x14ac:dyDescent="0.25">
      <c r="A70" s="32" t="s">
        <v>65</v>
      </c>
      <c r="B70" s="33"/>
      <c r="C70" s="147" t="s">
        <v>118</v>
      </c>
      <c r="D70" s="34"/>
      <c r="E70" s="39"/>
      <c r="F70" s="122"/>
    </row>
    <row r="71" spans="1:29" ht="21" customHeight="1" x14ac:dyDescent="0.25">
      <c r="A71" s="32" t="s">
        <v>65</v>
      </c>
      <c r="B71" s="33"/>
      <c r="C71" s="147" t="s">
        <v>118</v>
      </c>
      <c r="D71" s="34"/>
      <c r="E71" s="39"/>
      <c r="F71" s="122"/>
    </row>
    <row r="72" spans="1:29" ht="21" customHeight="1" x14ac:dyDescent="0.25">
      <c r="A72" s="32" t="s">
        <v>65</v>
      </c>
      <c r="B72" s="33"/>
      <c r="C72" s="147" t="s">
        <v>118</v>
      </c>
      <c r="D72" s="34"/>
      <c r="E72" s="39"/>
      <c r="F72" s="122"/>
    </row>
    <row r="73" spans="1:29" ht="21" customHeight="1" x14ac:dyDescent="0.25">
      <c r="A73" s="32" t="s">
        <v>65</v>
      </c>
      <c r="B73" s="33"/>
      <c r="C73" s="147" t="s">
        <v>118</v>
      </c>
      <c r="D73" s="34"/>
      <c r="E73" s="39"/>
      <c r="F73" s="122"/>
    </row>
    <row r="74" spans="1:29" ht="21" customHeight="1" x14ac:dyDescent="0.25">
      <c r="A74" s="32" t="s">
        <v>60</v>
      </c>
      <c r="B74" s="33"/>
      <c r="C74" s="11"/>
      <c r="D74" s="11"/>
      <c r="E74" s="4"/>
    </row>
    <row r="75" spans="1:29" ht="21" customHeight="1" x14ac:dyDescent="0.25">
      <c r="A75" s="32" t="s">
        <v>66</v>
      </c>
      <c r="B75" s="36"/>
      <c r="C75" s="3"/>
    </row>
    <row r="76" spans="1:29" ht="21" customHeight="1" thickBot="1" x14ac:dyDescent="0.3">
      <c r="A76" s="133" t="s">
        <v>67</v>
      </c>
      <c r="B76" s="35"/>
      <c r="C76" s="8"/>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row>
    <row r="77" spans="1:29" s="80" customFormat="1" ht="21" customHeight="1" thickTop="1" thickBot="1" x14ac:dyDescent="0.3">
      <c r="A77" s="134" t="s">
        <v>68</v>
      </c>
      <c r="B77" s="143"/>
      <c r="C77" s="111"/>
      <c r="D77" s="112"/>
      <c r="E77" s="112"/>
      <c r="F77" s="112"/>
      <c r="G77" s="1"/>
      <c r="H77" s="1"/>
      <c r="I77" s="1"/>
      <c r="J77" s="1"/>
      <c r="K77" s="1"/>
      <c r="L77" s="1"/>
      <c r="M77" s="1"/>
      <c r="N77" s="1"/>
      <c r="O77" s="1"/>
      <c r="P77" s="1"/>
      <c r="Q77" s="1"/>
      <c r="R77" s="1"/>
      <c r="S77" s="1"/>
      <c r="T77" s="1"/>
      <c r="U77" s="1"/>
      <c r="V77" s="1"/>
      <c r="W77" s="1"/>
      <c r="X77" s="1"/>
      <c r="Y77" s="1"/>
      <c r="Z77" s="1"/>
      <c r="AA77" s="1"/>
      <c r="AB77" s="1"/>
      <c r="AC77" s="1"/>
    </row>
    <row r="78" spans="1:29" ht="21" customHeight="1" thickTop="1" x14ac:dyDescent="0.25">
      <c r="A78" s="68" t="s">
        <v>69</v>
      </c>
      <c r="B78" s="37">
        <v>0</v>
      </c>
      <c r="C78" s="8"/>
    </row>
    <row r="79" spans="1:29" ht="21" customHeight="1" x14ac:dyDescent="0.25">
      <c r="A79" s="22" t="s">
        <v>70</v>
      </c>
      <c r="B79" s="37">
        <v>0</v>
      </c>
      <c r="C79" s="10"/>
    </row>
    <row r="80" spans="1:29" ht="21" customHeight="1" x14ac:dyDescent="0.25">
      <c r="A80" s="22" t="s">
        <v>71</v>
      </c>
      <c r="B80" s="151">
        <f>B76+B68+B60+B54+B22+B24+B38+B35</f>
        <v>0</v>
      </c>
    </row>
  </sheetData>
  <mergeCells count="5">
    <mergeCell ref="D60:E60"/>
    <mergeCell ref="D69:E69"/>
    <mergeCell ref="D42:E42"/>
    <mergeCell ref="D28:E28"/>
    <mergeCell ref="D10:E10"/>
  </mergeCells>
  <dataValidations count="1">
    <dataValidation type="list" allowBlank="1" showInputMessage="1" showErrorMessage="1" sqref="C29:C33 C43:C52 C11:C20" xr:uid="{6FDA0D96-A21B-47C8-B5BA-9F9E995843F7}">
      <formula1>"January, February, March, April, May, June, July, August, September, October, November, December"</formula1>
    </dataValidation>
  </dataValidations>
  <pageMargins left="0.7" right="0.7" top="0.75" bottom="0.75" header="0.3" footer="0.3"/>
  <pageSetup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373f2d8-c5b8-42f8-bd9a-53dbe5814526">
      <Terms xmlns="http://schemas.microsoft.com/office/infopath/2007/PartnerControls"/>
    </lcf76f155ced4ddcb4097134ff3c332f>
    <TaxCatchAll xmlns="3a9bcb35-91e0-4fab-bcdb-1a82f31be8e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5AFA71510541943BA3DFF58A29B809C" ma:contentTypeVersion="15" ma:contentTypeDescription="Create a new document." ma:contentTypeScope="" ma:versionID="5273b37386d381345b7b9828ff710e5f">
  <xsd:schema xmlns:xsd="http://www.w3.org/2001/XMLSchema" xmlns:xs="http://www.w3.org/2001/XMLSchema" xmlns:p="http://schemas.microsoft.com/office/2006/metadata/properties" xmlns:ns2="1373f2d8-c5b8-42f8-bd9a-53dbe5814526" xmlns:ns3="3a9bcb35-91e0-4fab-bcdb-1a82f31be8ee" targetNamespace="http://schemas.microsoft.com/office/2006/metadata/properties" ma:root="true" ma:fieldsID="fd2969e6d50b4e8e2a9406ad76f03701" ns2:_="" ns3:_="">
    <xsd:import namespace="1373f2d8-c5b8-42f8-bd9a-53dbe5814526"/>
    <xsd:import namespace="3a9bcb35-91e0-4fab-bcdb-1a82f31be8e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EventHashCode" minOccurs="0"/>
                <xsd:element ref="ns2:MediaServiceGenerationTime"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CR"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73f2d8-c5b8-42f8-bd9a-53dbe581452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560d88b-9459-45c3-8a30-9c03b99f5b1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9bcb35-91e0-4fab-bcdb-1a82f31be8e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f85e6b4-1868-4bae-92c8-4c11c9bc25b5}" ma:internalName="TaxCatchAll" ma:showField="CatchAllData" ma:web="3a9bcb35-91e0-4fab-bcdb-1a82f31be8e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6FA136-365A-4E37-9F1F-B3479C75A7CA}">
  <ds:schemaRefs>
    <ds:schemaRef ds:uri="http://schemas.microsoft.com/sharepoint/v3/contenttype/forms"/>
  </ds:schemaRefs>
</ds:datastoreItem>
</file>

<file path=customXml/itemProps2.xml><?xml version="1.0" encoding="utf-8"?>
<ds:datastoreItem xmlns:ds="http://schemas.openxmlformats.org/officeDocument/2006/customXml" ds:itemID="{5BBAF644-BBFF-4BDB-B566-5E88B3BBCAC1}">
  <ds:schemaRefs>
    <ds:schemaRef ds:uri="http://schemas.microsoft.com/office/infopath/2007/PartnerControls"/>
    <ds:schemaRef ds:uri="http://purl.org/dc/terms/"/>
    <ds:schemaRef ds:uri="http://schemas.microsoft.com/office/2006/metadata/properties"/>
    <ds:schemaRef ds:uri="http://schemas.openxmlformats.org/package/2006/metadata/core-properties"/>
    <ds:schemaRef ds:uri="http://purl.org/dc/elements/1.1/"/>
    <ds:schemaRef ds:uri="http://purl.org/dc/dcmitype/"/>
    <ds:schemaRef ds:uri="http://schemas.microsoft.com/office/2006/documentManagement/types"/>
    <ds:schemaRef ds:uri="3a9bcb35-91e0-4fab-bcdb-1a82f31be8ee"/>
    <ds:schemaRef ds:uri="1373f2d8-c5b8-42f8-bd9a-53dbe5814526"/>
    <ds:schemaRef ds:uri="http://www.w3.org/XML/1998/namespace"/>
  </ds:schemaRefs>
</ds:datastoreItem>
</file>

<file path=customXml/itemProps3.xml><?xml version="1.0" encoding="utf-8"?>
<ds:datastoreItem xmlns:ds="http://schemas.openxmlformats.org/officeDocument/2006/customXml" ds:itemID="{F06A0846-D52F-44A1-8BC4-12E708590D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73f2d8-c5b8-42f8-bd9a-53dbe5814526"/>
    <ds:schemaRef ds:uri="3a9bcb35-91e0-4fab-bcdb-1a82f31be8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Track Traditional SE Adult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Traditional OVR Billing and Documentation Tracking Sheet</dc:title>
  <dc:subject/>
  <dc:creator>Zachary Sappenfield</dc:creator>
  <cp:keywords/>
  <dc:description/>
  <cp:lastModifiedBy>Bocard, Chelsea J.</cp:lastModifiedBy>
  <cp:revision/>
  <dcterms:created xsi:type="dcterms:W3CDTF">2024-10-24T14:33:12Z</dcterms:created>
  <dcterms:modified xsi:type="dcterms:W3CDTF">2025-05-22T18:44:47Z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0x01010085AFA71510541943BA3DFF58A29B809C</vt:lpwstr>
  </property>
  <property fmtid="{D5CDD505-2E9C-101B-9397-08002B2CF9AE}" pid="3" name="MediaServiceImageTags">
    <vt:lpwstr/>
  </property>
  <property fmtid="{D5CDD505-2E9C-101B-9397-08002B2CF9AE}" pid="4" name="_dlc_DocIdItemGuid">
    <vt:lpwstr>d7d30639-7cd1-47cd-b585-ee0c3387baa4</vt:lpwstr>
  </property>
</Properties>
</file>